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D14" i="1" l="1"/>
  <c r="E21" i="1" l="1"/>
  <c r="E22" i="1" l="1"/>
  <c r="B25" i="1" l="1"/>
</calcChain>
</file>

<file path=xl/sharedStrings.xml><?xml version="1.0" encoding="utf-8"?>
<sst xmlns="http://schemas.openxmlformats.org/spreadsheetml/2006/main" count="59" uniqueCount="44">
  <si>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</si>
  <si>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</si>
  <si>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</si>
  <si>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</si>
  <si>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</si>
  <si>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</si>
  <si>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</si>
  <si>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</si>
  <si>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</si>
  <si>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</si>
  <si>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</si>
  <si>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</si>
  <si>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</si>
  <si>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</si>
  <si>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</si>
  <si>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</si>
  <si>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</si>
  <si>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</si>
  <si>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</si>
  <si>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</si>
  <si>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</si>
  <si>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</si>
  <si>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</si>
  <si>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</si>
  <si>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</si>
  <si>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</si>
  <si>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</si>
  <si>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</si>
  <si>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</si>
  <si>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</si>
  <si>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</si>
  <si>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Экономия за 2024 год</t>
  </si>
  <si>
    <t>Разница к доначислению потребителям</t>
  </si>
  <si>
    <t>шт</t>
  </si>
  <si>
    <t>Отчет о выполнении Договора управления МКД по адресу: г. Свирск, ул. Лермонтова 2</t>
  </si>
  <si>
    <t>Смена участка стояка канализации (кв.25)</t>
  </si>
  <si>
    <t>м</t>
  </si>
  <si>
    <t>Смена участка стояка водоснабжения (кв.26;30, кв.18;14)</t>
  </si>
  <si>
    <t>Смена участка стояка отопления (кв.25;29)</t>
  </si>
  <si>
    <t>Смена светильника (1 подъезд)</t>
  </si>
  <si>
    <t>Формовочная обрезка деревьев</t>
  </si>
  <si>
    <t>Смена крана шарового на подводках водоснабжения (кв.25,31,12)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</si>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</sst>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topLeftCell="A7" zoomScale="120" zoomScaleNormal="120" workbookViewId="0">
      <selection activeCell="A31" sqref="A31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34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20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3.8767164986419922</v>
      </c>
      <c r="E5" s="22">
        <v>67371.13</v>
      </c>
    </row>
    <row r="6" spans="1:9" s="2" customFormat="1" ht="12.75" x14ac:dyDescent="0.2">
      <c r="A6" s="19" t="s">
        <v>11</v>
      </c>
      <c r="B6" s="20" t="s">
        <v>29</v>
      </c>
      <c r="C6" s="21" t="s">
        <v>9</v>
      </c>
      <c r="D6" s="22">
        <v>3.6327009390968095</v>
      </c>
      <c r="E6" s="22">
        <v>63130.53</v>
      </c>
    </row>
    <row r="7" spans="1:9" s="2" customFormat="1" ht="12.75" x14ac:dyDescent="0.2">
      <c r="A7" s="19" t="s">
        <v>12</v>
      </c>
      <c r="B7" s="20" t="s">
        <v>28</v>
      </c>
      <c r="C7" s="21" t="s">
        <v>9</v>
      </c>
      <c r="D7" s="22">
        <v>2.8665210836440642</v>
      </c>
      <c r="E7" s="22">
        <v>49815.55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0.47970986972333468</v>
      </c>
      <c r="E8" s="22">
        <v>8336.59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25</v>
      </c>
      <c r="B10" s="20" t="s">
        <v>15</v>
      </c>
      <c r="C10" s="21" t="s">
        <v>9</v>
      </c>
      <c r="D10" s="22">
        <v>9.4481810753579136</v>
      </c>
      <c r="E10" s="22">
        <v>164194.26999999999</v>
      </c>
    </row>
    <row r="11" spans="1:9" s="2" customFormat="1" ht="24" x14ac:dyDescent="0.2">
      <c r="A11" s="23" t="s">
        <v>26</v>
      </c>
      <c r="B11" s="20" t="s">
        <v>15</v>
      </c>
      <c r="C11" s="21" t="s">
        <v>9</v>
      </c>
      <c r="D11" s="22">
        <v>4.7828108456474707</v>
      </c>
      <c r="E11" s="22">
        <v>83117.600000000006</v>
      </c>
    </row>
    <row r="12" spans="1:9" s="2" customFormat="1" ht="24" x14ac:dyDescent="0.2">
      <c r="A12" s="23" t="s">
        <v>27</v>
      </c>
      <c r="B12" s="20" t="s">
        <v>15</v>
      </c>
      <c r="C12" s="21" t="s">
        <v>9</v>
      </c>
      <c r="D12" s="22">
        <v>2.5825323389955348</v>
      </c>
      <c r="E12" s="22">
        <v>44880.28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41</v>
      </c>
      <c r="B14" s="20">
        <v>3</v>
      </c>
      <c r="C14" s="21" t="s">
        <v>33</v>
      </c>
      <c r="D14" s="22">
        <f t="shared" ref="D14:D19" si="0">E14/B14</f>
        <v>813.61666666666667</v>
      </c>
      <c r="E14" s="22">
        <v>2440.85</v>
      </c>
    </row>
    <row r="15" spans="1:9" s="2" customFormat="1" ht="12.75" x14ac:dyDescent="0.2">
      <c r="A15" s="23" t="s">
        <v>35</v>
      </c>
      <c r="B15" s="20">
        <v>4.5</v>
      </c>
      <c r="C15" s="21" t="s">
        <v>36</v>
      </c>
      <c r="D15" s="22">
        <f t="shared" si="0"/>
        <v>1550.028888888889</v>
      </c>
      <c r="E15" s="22">
        <v>6975.13</v>
      </c>
    </row>
    <row r="16" spans="1:9" s="2" customFormat="1" ht="12.75" x14ac:dyDescent="0.2">
      <c r="A16" s="23" t="s">
        <v>37</v>
      </c>
      <c r="B16" s="20">
        <v>8.5</v>
      </c>
      <c r="C16" s="21" t="s">
        <v>36</v>
      </c>
      <c r="D16" s="22">
        <f t="shared" si="0"/>
        <v>2392.205882352941</v>
      </c>
      <c r="E16" s="22">
        <v>20333.75</v>
      </c>
    </row>
    <row r="17" spans="1:5" s="2" customFormat="1" ht="12.75" x14ac:dyDescent="0.2">
      <c r="A17" s="23" t="s">
        <v>38</v>
      </c>
      <c r="B17" s="20">
        <v>6</v>
      </c>
      <c r="C17" s="21" t="s">
        <v>36</v>
      </c>
      <c r="D17" s="22">
        <f t="shared" si="0"/>
        <v>1432.0516666666665</v>
      </c>
      <c r="E17" s="22">
        <v>8592.31</v>
      </c>
    </row>
    <row r="18" spans="1:5" s="2" customFormat="1" ht="12.75" x14ac:dyDescent="0.2">
      <c r="A18" s="23" t="s">
        <v>39</v>
      </c>
      <c r="B18" s="20">
        <v>1</v>
      </c>
      <c r="C18" s="21" t="s">
        <v>33</v>
      </c>
      <c r="D18" s="22">
        <f t="shared" si="0"/>
        <v>1339.68</v>
      </c>
      <c r="E18" s="22">
        <v>1339.68</v>
      </c>
    </row>
    <row r="19" spans="1:5" s="2" customFormat="1" ht="12.75" x14ac:dyDescent="0.2">
      <c r="A19" s="23" t="s">
        <v>40</v>
      </c>
      <c r="B19" s="20">
        <v>3</v>
      </c>
      <c r="C19" s="21" t="s">
        <v>33</v>
      </c>
      <c r="D19" s="22">
        <f t="shared" si="0"/>
        <v>2574.89</v>
      </c>
      <c r="E19" s="22">
        <v>7724.67</v>
      </c>
    </row>
    <row r="20" spans="1:5" s="2" customFormat="1" ht="12.75" x14ac:dyDescent="0.2">
      <c r="A20" s="21"/>
      <c r="B20" s="20"/>
      <c r="C20" s="21"/>
      <c r="D20" s="22"/>
      <c r="E20" s="22"/>
    </row>
    <row r="21" spans="1:5" s="2" customFormat="1" ht="12.75" x14ac:dyDescent="0.2">
      <c r="A21" s="28" t="s">
        <v>21</v>
      </c>
      <c r="B21" s="20"/>
      <c r="C21" s="21"/>
      <c r="D21" s="22"/>
      <c r="E21" s="29">
        <f>SUM(E14:E20)</f>
        <v>47406.39</v>
      </c>
    </row>
    <row r="22" spans="1:5" s="2" customFormat="1" ht="12.75" x14ac:dyDescent="0.2">
      <c r="A22" s="28" t="s">
        <v>5</v>
      </c>
      <c r="B22" s="30"/>
      <c r="C22" s="28"/>
      <c r="D22" s="29"/>
      <c r="E22" s="29">
        <f>SUM(E5:E8)+SUM(E10:E12)+E21</f>
        <v>528252.34000000008</v>
      </c>
    </row>
    <row r="23" spans="1:5" s="2" customFormat="1" ht="5.25" customHeight="1" x14ac:dyDescent="0.2">
      <c r="A23" s="25"/>
      <c r="B23" s="26"/>
      <c r="C23" s="25"/>
      <c r="D23" s="27"/>
      <c r="E23" s="27"/>
    </row>
    <row r="24" spans="1:5" s="2" customFormat="1" ht="12.75" x14ac:dyDescent="0.2">
      <c r="A24" s="31" t="s">
        <v>42</v>
      </c>
      <c r="B24" s="32">
        <v>377340.62</v>
      </c>
      <c r="C24" s="12"/>
      <c r="D24" s="15"/>
      <c r="E24" s="27"/>
    </row>
    <row r="25" spans="1:5" s="2" customFormat="1" ht="12.75" x14ac:dyDescent="0.2">
      <c r="A25" s="31" t="s">
        <v>23</v>
      </c>
      <c r="B25" s="32">
        <f>E22</f>
        <v>528252.34000000008</v>
      </c>
      <c r="C25" s="12"/>
      <c r="D25" s="15"/>
      <c r="E25" s="27"/>
    </row>
    <row r="26" spans="1:5" s="2" customFormat="1" ht="12.75" x14ac:dyDescent="0.2">
      <c r="A26" s="31" t="s">
        <v>22</v>
      </c>
      <c r="B26" s="32">
        <v>535944.22</v>
      </c>
      <c r="C26" s="12"/>
      <c r="D26" s="15"/>
      <c r="E26" s="27"/>
    </row>
    <row r="27" spans="1:5" s="2" customFormat="1" ht="12.75" x14ac:dyDescent="0.2">
      <c r="A27" s="31" t="s">
        <v>43</v>
      </c>
      <c r="B27" s="32">
        <v>369648.74</v>
      </c>
      <c r="C27" s="12"/>
      <c r="D27" s="15"/>
      <c r="E27" s="27"/>
    </row>
    <row r="28" spans="1:5" s="2" customFormat="1" ht="12.75" x14ac:dyDescent="0.2">
      <c r="A28" s="12" t="s">
        <v>31</v>
      </c>
      <c r="B28" s="32">
        <v>3299.24</v>
      </c>
      <c r="C28" s="12"/>
      <c r="D28" s="15"/>
      <c r="E28" s="27"/>
    </row>
    <row r="29" spans="1:5" s="2" customFormat="1" ht="6" customHeight="1" x14ac:dyDescent="0.2">
      <c r="A29" s="12"/>
      <c r="B29" s="32"/>
      <c r="C29" s="12"/>
      <c r="D29" s="15"/>
      <c r="E29" s="27"/>
    </row>
    <row r="30" spans="1:5" s="2" customFormat="1" ht="12.75" x14ac:dyDescent="0.2">
      <c r="A30" s="33" t="s">
        <v>24</v>
      </c>
      <c r="B30" s="34"/>
      <c r="C30" s="12"/>
      <c r="D30" s="15"/>
      <c r="E30" s="27"/>
    </row>
    <row r="31" spans="1:5" s="2" customFormat="1" ht="12.75" x14ac:dyDescent="0.2">
      <c r="A31" s="35" t="s">
        <v>6</v>
      </c>
      <c r="B31" s="36"/>
      <c r="C31" s="12"/>
      <c r="D31" s="15"/>
      <c r="E31" s="27"/>
    </row>
    <row r="32" spans="1:5" s="2" customFormat="1" ht="12.75" x14ac:dyDescent="0.2">
      <c r="A32" s="12" t="s">
        <v>16</v>
      </c>
      <c r="B32" s="36">
        <v>10073.120000000001</v>
      </c>
      <c r="C32" s="12"/>
      <c r="D32" s="15"/>
      <c r="E32" s="27"/>
    </row>
    <row r="33" spans="1:5" s="2" customFormat="1" ht="12.75" x14ac:dyDescent="0.2">
      <c r="A33" s="12" t="s">
        <v>8</v>
      </c>
      <c r="B33" s="36">
        <v>13707.71</v>
      </c>
      <c r="C33" s="12"/>
      <c r="D33" s="15"/>
      <c r="E33" s="27"/>
    </row>
    <row r="34" spans="1:5" s="2" customFormat="1" ht="12.75" x14ac:dyDescent="0.2">
      <c r="A34" s="12" t="s">
        <v>19</v>
      </c>
      <c r="B34" s="36">
        <v>3634.59</v>
      </c>
      <c r="C34" s="12"/>
      <c r="D34" s="15"/>
      <c r="E34" s="27"/>
    </row>
    <row r="35" spans="1:5" s="2" customFormat="1" ht="12.75" x14ac:dyDescent="0.2">
      <c r="A35" s="35" t="s">
        <v>7</v>
      </c>
      <c r="B35" s="36"/>
      <c r="C35" s="12"/>
      <c r="D35" s="15"/>
      <c r="E35" s="27"/>
    </row>
    <row r="36" spans="1:5" s="2" customFormat="1" ht="12.75" x14ac:dyDescent="0.2">
      <c r="A36" s="12" t="s">
        <v>16</v>
      </c>
      <c r="B36" s="36">
        <v>15326.92</v>
      </c>
      <c r="C36" s="12"/>
      <c r="D36" s="15"/>
      <c r="E36" s="27"/>
    </row>
    <row r="37" spans="1:5" s="2" customFormat="1" ht="12.75" x14ac:dyDescent="0.2">
      <c r="A37" s="12" t="s">
        <v>8</v>
      </c>
      <c r="B37" s="36">
        <v>10765.05</v>
      </c>
      <c r="C37" s="12"/>
      <c r="D37" s="15"/>
      <c r="E37" s="27"/>
    </row>
    <row r="38" spans="1:5" s="2" customFormat="1" ht="12.75" x14ac:dyDescent="0.2">
      <c r="A38" s="12" t="s">
        <v>32</v>
      </c>
      <c r="B38" s="36">
        <v>4561.87</v>
      </c>
      <c r="C38" s="12"/>
      <c r="D38" s="15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12" t="s">
        <v>30</v>
      </c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2025-02-14T10:14:55Z</cp:lastPrinted>
  <dcterms:created xsi:type="dcterms:W3CDTF">2023-02-17T07:00:39Z</dcterms:created>
  <dcterms:modified xsi:type="dcterms:W3CDTF">2025-02-14T10:14:57Z</dcterms:modified>
</cp:coreProperties>
</file>