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6" i="1"/>
  <c r="D15" i="1" l="1"/>
  <c r="D17" i="1"/>
  <c r="D14" i="1" l="1"/>
  <c r="E23" i="1" l="1"/>
  <c r="E24" i="1" l="1"/>
  <c r="B27" i="1" l="1"/>
</calcChain>
</file>

<file path=xl/sharedStrings.xml><?xml version="1.0" encoding="utf-8"?>
<sst xmlns="http://schemas.openxmlformats.org/spreadsheetml/2006/main" count="63" uniqueCount="49">
  <si>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</si>
  <si>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</si>
  <si>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</si>
  <si>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</si>
  <si>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</si>
  <si>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</si>
  <si>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</si>
  <si>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</si>
  <si>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</si>
  <si>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</si>
  <si>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</si>
  <si>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</si>
  <si>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</si>
  <si>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</si>
  <si>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</si>
  <si>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</si>
  <si>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</si>
  <si>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</si>
  <si>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</si>
  <si>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</si>
  <si>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</si>
  <si>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</si>
  <si>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</si>
  <si>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</si>
  <si>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</si>
  <si>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</si>
  <si>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</si>
  <si>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</si>
  <si>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</si>
  <si>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</si>
  <si>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</si>
  <si>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</si>
  <si>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шт</t>
  </si>
  <si>
    <t>м2</t>
  </si>
  <si>
    <t>Утепление чердачного перекрытия (над кв.5)</t>
  </si>
  <si>
    <t>Доставка песка на придомовую территорию</t>
  </si>
  <si>
    <t>меш.</t>
  </si>
  <si>
    <t>Ремонт светильников уличного освещения</t>
  </si>
  <si>
    <t>Перевыполнение за 2024 год</t>
  </si>
  <si>
    <t>Отчет о выполнении Договора управления МКД по адресу: г. Свирск, ул. Лермонтова 5</t>
  </si>
  <si>
    <t>Ремонт шиферной кровли (работа с автовышки)</t>
  </si>
  <si>
    <t>лист</t>
  </si>
  <si>
    <t>Смена участка фанового стояка</t>
  </si>
  <si>
    <t>м</t>
  </si>
  <si>
    <t>Чистка центральной канализации со снятием унитаза и сменой ремонтной муфты</t>
  </si>
  <si>
    <t>Ремонт потолочного перекрытия (кв.5)</t>
  </si>
  <si>
    <t>Обшивка потолка гипсокартоном (кв.5)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</si>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</sst>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zoomScale="120" zoomScaleNormal="120" workbookViewId="0">
      <selection activeCell="A3" sqref="A3:C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39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3.9116591782249142</v>
      </c>
      <c r="E5" s="22">
        <v>24028.54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3.6783388682685421</v>
      </c>
      <c r="E6" s="22">
        <v>22595.3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2.9283323565800612</v>
      </c>
      <c r="E7" s="22">
        <v>17988.16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3.1599921859738234</v>
      </c>
      <c r="E8" s="22">
        <v>19411.2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9.109998697662304</v>
      </c>
      <c r="E10" s="22">
        <v>55960.9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4.813342449697207</v>
      </c>
      <c r="E11" s="22">
        <v>29567.4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2.5833431008660548</v>
      </c>
      <c r="E12" s="22">
        <v>15868.96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40</v>
      </c>
      <c r="B14" s="20">
        <v>1</v>
      </c>
      <c r="C14" s="21" t="s">
        <v>41</v>
      </c>
      <c r="D14" s="22">
        <f t="shared" ref="D14:D21" si="0">E14/B14</f>
        <v>4955.1099999999997</v>
      </c>
      <c r="E14" s="22">
        <v>4955.1099999999997</v>
      </c>
    </row>
    <row r="15" spans="1:9" s="2" customFormat="1" ht="12.75" x14ac:dyDescent="0.2">
      <c r="A15" s="23" t="s">
        <v>35</v>
      </c>
      <c r="B15" s="20">
        <v>6</v>
      </c>
      <c r="C15" s="21" t="s">
        <v>36</v>
      </c>
      <c r="D15" s="22">
        <f t="shared" si="0"/>
        <v>123.94499999999999</v>
      </c>
      <c r="E15" s="22">
        <v>743.67</v>
      </c>
    </row>
    <row r="16" spans="1:9" s="2" customFormat="1" ht="12.75" x14ac:dyDescent="0.2">
      <c r="A16" s="23" t="s">
        <v>37</v>
      </c>
      <c r="B16" s="20">
        <v>4</v>
      </c>
      <c r="C16" s="21" t="s">
        <v>32</v>
      </c>
      <c r="D16" s="22">
        <f t="shared" ref="D16" si="1">E16/B16</f>
        <v>630.04</v>
      </c>
      <c r="E16" s="22">
        <v>2520.16</v>
      </c>
    </row>
    <row r="17" spans="1:5" s="2" customFormat="1" ht="12.75" x14ac:dyDescent="0.2">
      <c r="A17" s="23" t="s">
        <v>42</v>
      </c>
      <c r="B17" s="20">
        <v>7</v>
      </c>
      <c r="C17" s="21" t="s">
        <v>43</v>
      </c>
      <c r="D17" s="22">
        <f t="shared" si="0"/>
        <v>1544.1057142857142</v>
      </c>
      <c r="E17" s="22">
        <v>10808.74</v>
      </c>
    </row>
    <row r="18" spans="1:5" s="2" customFormat="1" ht="24" x14ac:dyDescent="0.2">
      <c r="A18" s="23" t="s">
        <v>44</v>
      </c>
      <c r="B18" s="20">
        <v>1</v>
      </c>
      <c r="C18" s="21" t="s">
        <v>32</v>
      </c>
      <c r="D18" s="22">
        <f t="shared" si="0"/>
        <v>6163.07</v>
      </c>
      <c r="E18" s="22">
        <v>6163.07</v>
      </c>
    </row>
    <row r="19" spans="1:5" s="2" customFormat="1" ht="12.75" x14ac:dyDescent="0.2">
      <c r="A19" s="23" t="s">
        <v>45</v>
      </c>
      <c r="B19" s="20">
        <v>48.3</v>
      </c>
      <c r="C19" s="21" t="s">
        <v>33</v>
      </c>
      <c r="D19" s="22">
        <f t="shared" si="0"/>
        <v>2773.4734989648032</v>
      </c>
      <c r="E19" s="22">
        <v>133958.76999999999</v>
      </c>
    </row>
    <row r="20" spans="1:5" s="2" customFormat="1" ht="12.75" x14ac:dyDescent="0.2">
      <c r="A20" s="23" t="s">
        <v>46</v>
      </c>
      <c r="B20" s="20">
        <v>56</v>
      </c>
      <c r="C20" s="21" t="s">
        <v>33</v>
      </c>
      <c r="D20" s="22">
        <f t="shared" si="0"/>
        <v>1053.6230357142856</v>
      </c>
      <c r="E20" s="22">
        <v>59002.89</v>
      </c>
    </row>
    <row r="21" spans="1:5" s="2" customFormat="1" ht="12.75" x14ac:dyDescent="0.2">
      <c r="A21" s="23" t="s">
        <v>34</v>
      </c>
      <c r="B21" s="20">
        <v>66</v>
      </c>
      <c r="C21" s="21" t="s">
        <v>33</v>
      </c>
      <c r="D21" s="22">
        <f t="shared" si="0"/>
        <v>402.93318181818182</v>
      </c>
      <c r="E21" s="22">
        <v>26593.59</v>
      </c>
    </row>
    <row r="22" spans="1:5" s="2" customFormat="1" ht="12.75" x14ac:dyDescent="0.2">
      <c r="A22" s="21"/>
      <c r="B22" s="20"/>
      <c r="C22" s="21"/>
      <c r="D22" s="22"/>
      <c r="E22" s="22"/>
    </row>
    <row r="23" spans="1:5" s="2" customFormat="1" ht="12.75" x14ac:dyDescent="0.2">
      <c r="A23" s="28" t="s">
        <v>21</v>
      </c>
      <c r="B23" s="20"/>
      <c r="C23" s="21"/>
      <c r="D23" s="22"/>
      <c r="E23" s="29">
        <f>SUM(E14:E22)</f>
        <v>244745.99999999997</v>
      </c>
    </row>
    <row r="24" spans="1:5" s="2" customFormat="1" ht="12.75" x14ac:dyDescent="0.2">
      <c r="A24" s="28" t="s">
        <v>5</v>
      </c>
      <c r="B24" s="30"/>
      <c r="C24" s="28"/>
      <c r="D24" s="29"/>
      <c r="E24" s="29">
        <f>SUM(E5:E8)+SUM(E10:E12)+E23</f>
        <v>430166.45999999996</v>
      </c>
    </row>
    <row r="25" spans="1:5" s="2" customFormat="1" ht="5.25" customHeight="1" x14ac:dyDescent="0.2">
      <c r="A25" s="25"/>
      <c r="B25" s="26"/>
      <c r="C25" s="25"/>
      <c r="D25" s="27"/>
      <c r="E25" s="27"/>
    </row>
    <row r="26" spans="1:5" s="2" customFormat="1" ht="12.75" x14ac:dyDescent="0.2">
      <c r="A26" s="31" t="s">
        <v>47</v>
      </c>
      <c r="B26" s="32">
        <v>159106.59</v>
      </c>
      <c r="C26" s="12"/>
      <c r="D26" s="15"/>
      <c r="E26" s="27"/>
    </row>
    <row r="27" spans="1:5" s="2" customFormat="1" ht="12.75" x14ac:dyDescent="0.2">
      <c r="A27" s="31" t="s">
        <v>23</v>
      </c>
      <c r="B27" s="32">
        <f>E24</f>
        <v>430166.45999999996</v>
      </c>
      <c r="C27" s="12"/>
      <c r="D27" s="15"/>
      <c r="E27" s="27"/>
    </row>
    <row r="28" spans="1:5" s="2" customFormat="1" ht="12.75" x14ac:dyDescent="0.2">
      <c r="A28" s="31" t="s">
        <v>22</v>
      </c>
      <c r="B28" s="32">
        <v>210585.46</v>
      </c>
      <c r="C28" s="12"/>
      <c r="D28" s="15"/>
      <c r="E28" s="27"/>
    </row>
    <row r="29" spans="1:5" s="2" customFormat="1" ht="12.75" x14ac:dyDescent="0.2">
      <c r="A29" s="31" t="s">
        <v>48</v>
      </c>
      <c r="B29" s="32">
        <v>378687.59</v>
      </c>
      <c r="C29" s="12"/>
      <c r="D29" s="15"/>
      <c r="E29" s="27"/>
    </row>
    <row r="30" spans="1:5" s="2" customFormat="1" ht="12.75" x14ac:dyDescent="0.2">
      <c r="A30" s="12" t="s">
        <v>38</v>
      </c>
      <c r="B30" s="32">
        <v>219581</v>
      </c>
      <c r="C30" s="12"/>
      <c r="D30" s="15"/>
      <c r="E30" s="27"/>
    </row>
    <row r="31" spans="1:5" s="2" customFormat="1" ht="6" customHeight="1" x14ac:dyDescent="0.2">
      <c r="A31" s="12"/>
      <c r="B31" s="32"/>
      <c r="C31" s="12"/>
      <c r="D31" s="15"/>
      <c r="E31" s="27"/>
    </row>
    <row r="32" spans="1:5" s="2" customFormat="1" ht="12.75" x14ac:dyDescent="0.2">
      <c r="A32" s="33" t="s">
        <v>24</v>
      </c>
      <c r="B32" s="34"/>
      <c r="C32" s="12"/>
      <c r="D32" s="15"/>
      <c r="E32" s="27"/>
    </row>
    <row r="33" spans="1:5" s="2" customFormat="1" ht="12.75" x14ac:dyDescent="0.2">
      <c r="A33" s="35" t="s">
        <v>6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1161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1973.78</v>
      </c>
      <c r="C35" s="12"/>
      <c r="D35" s="15"/>
      <c r="E35" s="27"/>
    </row>
    <row r="36" spans="1:5" s="2" customFormat="1" ht="12.75" x14ac:dyDescent="0.2">
      <c r="A36" s="12" t="s">
        <v>19</v>
      </c>
      <c r="B36" s="36">
        <v>812.78</v>
      </c>
      <c r="C36" s="12"/>
      <c r="D36" s="15"/>
      <c r="E36" s="27"/>
    </row>
    <row r="37" spans="1:5" s="2" customFormat="1" ht="12.75" x14ac:dyDescent="0.2">
      <c r="A37" s="35" t="s">
        <v>7</v>
      </c>
      <c r="B37" s="36"/>
      <c r="C37" s="12"/>
      <c r="D37" s="15"/>
      <c r="E37" s="27"/>
    </row>
    <row r="38" spans="1:5" s="2" customFormat="1" ht="12.75" x14ac:dyDescent="0.2">
      <c r="A38" s="12" t="s">
        <v>16</v>
      </c>
      <c r="B38" s="36">
        <v>2083.3200000000002</v>
      </c>
      <c r="C38" s="12"/>
      <c r="D38" s="15"/>
      <c r="E38" s="27"/>
    </row>
    <row r="39" spans="1:5" s="2" customFormat="1" ht="12.75" x14ac:dyDescent="0.2">
      <c r="A39" s="12" t="s">
        <v>8</v>
      </c>
      <c r="B39" s="36">
        <v>841.05</v>
      </c>
      <c r="C39" s="12"/>
      <c r="D39" s="15"/>
      <c r="E39" s="27"/>
    </row>
    <row r="40" spans="1:5" s="2" customFormat="1" ht="12.75" x14ac:dyDescent="0.2">
      <c r="A40" s="12" t="s">
        <v>31</v>
      </c>
      <c r="B40" s="36">
        <v>1242.27</v>
      </c>
      <c r="C40" s="12"/>
      <c r="D40" s="15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12" t="s">
        <v>30</v>
      </c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2025-02-14T10:19:10Z</cp:lastPrinted>
  <dcterms:created xsi:type="dcterms:W3CDTF">2023-02-17T07:00:39Z</dcterms:created>
  <dcterms:modified xsi:type="dcterms:W3CDTF">2025-02-14T10:19:12Z</dcterms:modified>
</cp:coreProperties>
</file>