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14" i="1"/>
  <c r="E22" i="1"/>
  <c r="B26" i="1" l="1"/>
  <c r="B38" i="1" l="1"/>
  <c r="B27" i="1" l="1"/>
  <c r="B33" i="1" l="1"/>
</calcChain>
</file>

<file path=xl/sharedStrings.xml><?xml version="1.0" encoding="utf-8"?>
<sst xmlns="http://schemas.openxmlformats.org/spreadsheetml/2006/main" count="60" uniqueCount="44">
  <si>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</si>
  <si>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</si>
  <si>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</si>
  <si>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</si>
  <si>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</si>
  <si>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</si>
  <si>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</si>
  <si>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</si>
  <si>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</si>
  <si>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</si>
  <si>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</si>
  <si>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</si>
  <si>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</si>
  <si>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</si>
  <si>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</si>
  <si>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</si>
  <si>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</si>
  <si>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</si>
  <si>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</si>
  <si>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</si>
  <si>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</si>
  <si>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</si>
  <si>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</si>
  <si>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</si>
  <si>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</si>
  <si>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</si>
  <si>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Отчет о выполнении Договора управления МКД по адресу: г. Свирск, ул. О. Кошевого, 19</t>
  </si>
  <si>
    <t>м</t>
  </si>
  <si>
    <t>Разница к доначислению потребителям, руб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</si>
  <si>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</si>
  <si>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</si>
  <si>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</si>
  <si>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Смена стояков отопления/водоснабжения</t>
  </si>
  <si>
    <t>Смена стояков центральной канализации</t>
  </si>
  <si>
    <t>Монтаж циркуляционного насоса-1шт, врезка кранов шаровых вварных Ду 50-2шт, Ду 80-1шт</t>
  </si>
  <si>
    <t>Ремонт подъездов</t>
  </si>
  <si>
    <t>Установка почтовых ящиков (5 секционные)</t>
  </si>
  <si>
    <t>Изготовление и монтаж поручней в подъездах</t>
  </si>
  <si>
    <t>Благоустройство придомовой территории (монтаж освещения, урн, скамеек, устройство пешеходных дорожек на игровой площадке)</t>
  </si>
  <si>
    <t>усл.ед.</t>
  </si>
  <si>
    <t>Планировка территории</t>
  </si>
  <si>
    <t>маш.час</t>
  </si>
  <si>
    <t>Информация о перерасчете платы за КР СОИ за 2023 год</t>
  </si>
  <si>
    <t>Разница к возврату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</si>
</sst>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8" workbookViewId="0">
      <selection activeCell="A46" sqref="A46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26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89608.320000000007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84193.919999999998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67138.559999999998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0.78006287566457655</v>
      </c>
      <c r="E8" s="18">
        <v>21116.16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7.63</v>
      </c>
      <c r="E10" s="18">
        <v>206559.24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1.73</v>
      </c>
      <c r="E11" s="18">
        <v>46834.559999999998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3.17</v>
      </c>
      <c r="E12" s="18">
        <v>85818.240000000005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32</v>
      </c>
      <c r="B14" s="22">
        <v>114</v>
      </c>
      <c r="C14" s="17" t="s">
        <v>27</v>
      </c>
      <c r="D14" s="18">
        <f>E14/B14</f>
        <v>1094.0932456140351</v>
      </c>
      <c r="E14" s="18">
        <v>124726.63</v>
      </c>
    </row>
    <row r="15" spans="1:9" s="2" customFormat="1" ht="12.75" x14ac:dyDescent="0.2">
      <c r="A15" s="20" t="s">
        <v>33</v>
      </c>
      <c r="B15" s="22">
        <v>13.3</v>
      </c>
      <c r="C15" s="17" t="s">
        <v>27</v>
      </c>
      <c r="D15" s="18">
        <f t="shared" ref="D15:D21" si="0">E15/B15</f>
        <v>1256.1533834586467</v>
      </c>
      <c r="E15" s="18">
        <v>16706.84</v>
      </c>
    </row>
    <row r="16" spans="1:9" s="2" customFormat="1" ht="25.5" x14ac:dyDescent="0.2">
      <c r="A16" s="20" t="s">
        <v>34</v>
      </c>
      <c r="B16" s="22">
        <v>4</v>
      </c>
      <c r="C16" s="17" t="s">
        <v>25</v>
      </c>
      <c r="D16" s="18">
        <f t="shared" si="0"/>
        <v>15920.065000000001</v>
      </c>
      <c r="E16" s="18">
        <v>63680.26</v>
      </c>
    </row>
    <row r="17" spans="1:5" s="2" customFormat="1" ht="12.75" x14ac:dyDescent="0.2">
      <c r="A17" s="20" t="s">
        <v>35</v>
      </c>
      <c r="B17" s="22">
        <v>2</v>
      </c>
      <c r="C17" s="17" t="s">
        <v>25</v>
      </c>
      <c r="D17" s="18">
        <f t="shared" si="0"/>
        <v>65000</v>
      </c>
      <c r="E17" s="18">
        <v>130000</v>
      </c>
    </row>
    <row r="18" spans="1:5" s="2" customFormat="1" ht="12.75" x14ac:dyDescent="0.2">
      <c r="A18" s="20" t="s">
        <v>36</v>
      </c>
      <c r="B18" s="22">
        <v>6</v>
      </c>
      <c r="C18" s="17" t="s">
        <v>25</v>
      </c>
      <c r="D18" s="18">
        <f t="shared" si="0"/>
        <v>2412.2800000000002</v>
      </c>
      <c r="E18" s="18">
        <v>14473.68</v>
      </c>
    </row>
    <row r="19" spans="1:5" s="2" customFormat="1" ht="12.75" x14ac:dyDescent="0.2">
      <c r="A19" s="20" t="s">
        <v>37</v>
      </c>
      <c r="B19" s="22">
        <v>2</v>
      </c>
      <c r="C19" s="17" t="s">
        <v>25</v>
      </c>
      <c r="D19" s="18">
        <f t="shared" si="0"/>
        <v>2512.5</v>
      </c>
      <c r="E19" s="18">
        <v>5025</v>
      </c>
    </row>
    <row r="20" spans="1:5" s="2" customFormat="1" ht="38.25" x14ac:dyDescent="0.2">
      <c r="A20" s="20" t="s">
        <v>38</v>
      </c>
      <c r="B20" s="22">
        <v>1</v>
      </c>
      <c r="C20" s="17" t="s">
        <v>39</v>
      </c>
      <c r="D20" s="18">
        <f t="shared" si="0"/>
        <v>245393</v>
      </c>
      <c r="E20" s="18">
        <v>245393</v>
      </c>
    </row>
    <row r="21" spans="1:5" s="2" customFormat="1" ht="12.75" x14ac:dyDescent="0.2">
      <c r="A21" s="20" t="s">
        <v>40</v>
      </c>
      <c r="B21" s="22">
        <v>38</v>
      </c>
      <c r="C21" s="17" t="s">
        <v>41</v>
      </c>
      <c r="D21" s="18">
        <f t="shared" si="0"/>
        <v>4000</v>
      </c>
      <c r="E21" s="18">
        <v>152000</v>
      </c>
    </row>
    <row r="22" spans="1:5" s="2" customFormat="1" ht="12.75" x14ac:dyDescent="0.2">
      <c r="A22" s="10" t="s">
        <v>5</v>
      </c>
      <c r="B22" s="23"/>
      <c r="C22" s="10"/>
      <c r="D22" s="11"/>
      <c r="E22" s="11">
        <f>SUM(E5:E21)</f>
        <v>1353274.4100000001</v>
      </c>
    </row>
    <row r="23" spans="1:5" s="2" customFormat="1" ht="12.75" x14ac:dyDescent="0.2">
      <c r="A23" s="8"/>
      <c r="B23" s="24"/>
      <c r="C23" s="8"/>
      <c r="D23" s="9"/>
      <c r="E23" s="9"/>
    </row>
    <row r="24" spans="1:5" s="2" customFormat="1" ht="25.5" x14ac:dyDescent="0.2">
      <c r="A24" s="7" t="s">
        <v>30</v>
      </c>
      <c r="B24" s="25">
        <v>-412012.34</v>
      </c>
      <c r="C24" s="8"/>
      <c r="D24" s="9"/>
      <c r="E24" s="9"/>
    </row>
    <row r="25" spans="1:5" s="2" customFormat="1" ht="15.75" x14ac:dyDescent="0.2">
      <c r="A25" s="7" t="s">
        <v>10</v>
      </c>
      <c r="B25" s="25">
        <v>661368.72</v>
      </c>
      <c r="C25" s="8"/>
      <c r="D25" s="9"/>
      <c r="E25" s="9"/>
    </row>
    <row r="26" spans="1:5" s="2" customFormat="1" ht="15.75" x14ac:dyDescent="0.2">
      <c r="A26" s="7" t="s">
        <v>11</v>
      </c>
      <c r="B26" s="25">
        <f>E22</f>
        <v>1353274.4100000001</v>
      </c>
      <c r="C26" s="8"/>
      <c r="D26" s="9"/>
      <c r="E26" s="9"/>
    </row>
    <row r="27" spans="1:5" s="2" customFormat="1" ht="25.5" x14ac:dyDescent="0.2">
      <c r="A27" s="7" t="s">
        <v>31</v>
      </c>
      <c r="B27" s="25">
        <f>B24+B25-B26</f>
        <v>-1103918.0300000003</v>
      </c>
      <c r="C27" s="8"/>
      <c r="D27" s="9"/>
      <c r="E27" s="9"/>
    </row>
    <row r="28" spans="1:5" s="2" customFormat="1" ht="12.75" x14ac:dyDescent="0.2">
      <c r="A28" s="8"/>
      <c r="B28" s="26"/>
      <c r="C28" s="8"/>
      <c r="D28" s="9"/>
      <c r="E28" s="9"/>
    </row>
    <row r="29" spans="1:5" s="2" customFormat="1" ht="14.25" x14ac:dyDescent="0.2">
      <c r="A29" s="6" t="s">
        <v>42</v>
      </c>
      <c r="B29" s="34"/>
      <c r="C29" s="8"/>
      <c r="D29" s="9"/>
      <c r="E29" s="9"/>
    </row>
    <row r="30" spans="1:5" s="2" customFormat="1" ht="12.75" x14ac:dyDescent="0.2">
      <c r="A30" s="12" t="s">
        <v>6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7852.56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12575.14</v>
      </c>
      <c r="C32" s="8"/>
      <c r="D32" s="9"/>
      <c r="E32" s="9"/>
    </row>
    <row r="33" spans="1:5" s="2" customFormat="1" ht="12.75" x14ac:dyDescent="0.2">
      <c r="A33" s="8" t="s">
        <v>43</v>
      </c>
      <c r="B33" s="26">
        <f>B31-B32</f>
        <v>-4722.579999999999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12" t="s">
        <v>24</v>
      </c>
      <c r="B35" s="26"/>
      <c r="C35" s="8"/>
      <c r="D35" s="9"/>
      <c r="E35" s="9"/>
    </row>
    <row r="36" spans="1:5" s="2" customFormat="1" ht="12.75" x14ac:dyDescent="0.2">
      <c r="A36" s="8" t="s">
        <v>20</v>
      </c>
      <c r="B36" s="26">
        <v>12605.77</v>
      </c>
      <c r="C36" s="8"/>
      <c r="D36" s="9"/>
      <c r="E36" s="9"/>
    </row>
    <row r="37" spans="1:5" s="2" customFormat="1" ht="12.75" x14ac:dyDescent="0.2">
      <c r="A37" s="8" t="s">
        <v>7</v>
      </c>
      <c r="B37" s="26">
        <v>7884.37</v>
      </c>
      <c r="C37" s="8"/>
      <c r="D37" s="9"/>
      <c r="E37" s="9"/>
    </row>
    <row r="38" spans="1:5" s="2" customFormat="1" ht="12.75" x14ac:dyDescent="0.2">
      <c r="A38" s="8" t="s">
        <v>28</v>
      </c>
      <c r="B38" s="26">
        <f>B36-B37</f>
        <v>4721.4000000000005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2024-01-26T06:23:56Z</dcterms:modified>
</cp:coreProperties>
</file>