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6" i="1"/>
  <c r="D17" i="1"/>
  <c r="D14" i="1"/>
  <c r="B34" i="1" l="1"/>
  <c r="B22" i="1" l="1"/>
  <c r="B23" i="1" l="1"/>
  <c r="B29" i="1" l="1"/>
</calcChain>
</file>

<file path=xl/sharedStrings.xml><?xml version="1.0" encoding="utf-8"?>
<sst xmlns="http://schemas.openxmlformats.org/spreadsheetml/2006/main" count="52" uniqueCount="37">
  <si>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</si>
  <si>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</si>
  <si>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</si>
  <si>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</si>
  <si>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</si>
  <si>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</si>
  <si>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</si>
  <si>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</si>
  <si>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</si>
  <si>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</si>
  <si>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</si>
  <si>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</si>
  <si>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</si>
  <si>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</si>
  <si>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</si>
  <si>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</si>
  <si>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</si>
  <si>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</si>
  <si>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</si>
  <si>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</si>
  <si>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</si>
  <si>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</si>
  <si>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</si>
  <si>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</si>
  <si>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м</t>
  </si>
  <si>
    <t>Разница к возврату потребителям, руб</t>
  </si>
  <si>
    <t>Отчет о выполнении Договора управления МКД по адресу: г. Свирск, ул. Лермонтова, 8</t>
  </si>
  <si>
    <t>шт</t>
  </si>
  <si>
    <t>Холодное водоснабжение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</si>
  <si>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</si>
  <si>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</si>
  <si>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</si>
  <si>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Смена стояков отопления трубой и/пл 20</t>
  </si>
  <si>
    <t>Смена кранов шаровых на подводках водоснабжения</t>
  </si>
  <si>
    <t>Формовочная обрезка деревьев и кустарников</t>
  </si>
  <si>
    <t>Смена участка стояка чугунной канализации трубой ПЭ 110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</si>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</sst>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10" workbookViewId="0">
      <selection activeCell="D16" sqref="D16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26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29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111148.09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104104.2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82245.64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0.65</v>
      </c>
      <c r="E8" s="18">
        <v>19552.62</v>
      </c>
    </row>
    <row r="9" spans="1:9" s="2" customFormat="1" ht="15.75" x14ac:dyDescent="0.25">
      <c r="A9" s="30" t="s">
        <v>22</v>
      </c>
      <c r="B9" s="31"/>
      <c r="C9" s="31"/>
      <c r="D9" s="31"/>
      <c r="E9" s="32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263328.86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4.47</v>
      </c>
      <c r="E11" s="18">
        <v>132332.12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2.41</v>
      </c>
      <c r="E12" s="18">
        <v>73998.509999999995</v>
      </c>
    </row>
    <row r="13" spans="1:9" s="2" customFormat="1" ht="15.75" x14ac:dyDescent="0.25">
      <c r="A13" s="30" t="s">
        <v>21</v>
      </c>
      <c r="B13" s="31"/>
      <c r="C13" s="31"/>
      <c r="D13" s="31"/>
      <c r="E13" s="32"/>
    </row>
    <row r="14" spans="1:9" s="2" customFormat="1" ht="12.75" x14ac:dyDescent="0.2">
      <c r="A14" s="20" t="s">
        <v>32</v>
      </c>
      <c r="B14" s="22">
        <v>1</v>
      </c>
      <c r="C14" s="17" t="s">
        <v>24</v>
      </c>
      <c r="D14" s="18">
        <f>E14/B14</f>
        <v>1311.83</v>
      </c>
      <c r="E14" s="18">
        <v>1311.83</v>
      </c>
    </row>
    <row r="15" spans="1:9" s="2" customFormat="1" ht="25.5" x14ac:dyDescent="0.2">
      <c r="A15" s="20" t="s">
        <v>35</v>
      </c>
      <c r="B15" s="22">
        <v>4</v>
      </c>
      <c r="C15" s="17" t="s">
        <v>24</v>
      </c>
      <c r="D15" s="18">
        <v>1454.8225</v>
      </c>
      <c r="E15" s="18">
        <v>5819.29</v>
      </c>
    </row>
    <row r="16" spans="1:9" s="2" customFormat="1" ht="25.5" x14ac:dyDescent="0.2">
      <c r="A16" s="20" t="s">
        <v>33</v>
      </c>
      <c r="B16" s="22">
        <v>4</v>
      </c>
      <c r="C16" s="17" t="s">
        <v>27</v>
      </c>
      <c r="D16" s="18">
        <f t="shared" ref="D16:D17" si="0">E16/B16</f>
        <v>688.46500000000003</v>
      </c>
      <c r="E16" s="18">
        <v>2753.86</v>
      </c>
    </row>
    <row r="17" spans="1:5" s="2" customFormat="1" ht="12.75" x14ac:dyDescent="0.2">
      <c r="A17" s="20" t="s">
        <v>34</v>
      </c>
      <c r="B17" s="22">
        <v>5</v>
      </c>
      <c r="C17" s="17" t="s">
        <v>27</v>
      </c>
      <c r="D17" s="18">
        <f t="shared" si="0"/>
        <v>2767.0860000000002</v>
      </c>
      <c r="E17" s="18">
        <v>13835.43</v>
      </c>
    </row>
    <row r="18" spans="1:5" s="2" customFormat="1" ht="12.75" x14ac:dyDescent="0.2">
      <c r="A18" s="10" t="s">
        <v>5</v>
      </c>
      <c r="B18" s="23"/>
      <c r="C18" s="10"/>
      <c r="D18" s="11"/>
      <c r="E18" s="11">
        <f>SUM(E5:E17)</f>
        <v>810430.45</v>
      </c>
    </row>
    <row r="19" spans="1:5" s="2" customFormat="1" ht="12.75" x14ac:dyDescent="0.2">
      <c r="A19" s="8"/>
      <c r="B19" s="24"/>
      <c r="C19" s="8"/>
      <c r="D19" s="9"/>
      <c r="E19" s="9"/>
    </row>
    <row r="20" spans="1:5" s="2" customFormat="1" ht="25.5" x14ac:dyDescent="0.2">
      <c r="A20" s="7" t="s">
        <v>30</v>
      </c>
      <c r="B20" s="25">
        <v>-322077.02</v>
      </c>
      <c r="C20" s="8"/>
      <c r="D20" s="9"/>
      <c r="E20" s="9"/>
    </row>
    <row r="21" spans="1:5" s="2" customFormat="1" ht="15.75" x14ac:dyDescent="0.2">
      <c r="A21" s="7" t="s">
        <v>10</v>
      </c>
      <c r="B21" s="25">
        <v>876726.42</v>
      </c>
      <c r="C21" s="8"/>
      <c r="D21" s="9"/>
      <c r="E21" s="9"/>
    </row>
    <row r="22" spans="1:5" s="2" customFormat="1" ht="15.75" x14ac:dyDescent="0.2">
      <c r="A22" s="7" t="s">
        <v>11</v>
      </c>
      <c r="B22" s="25">
        <f>E18</f>
        <v>810430.45</v>
      </c>
      <c r="C22" s="8"/>
      <c r="D22" s="9"/>
      <c r="E22" s="9"/>
    </row>
    <row r="23" spans="1:5" s="2" customFormat="1" ht="25.5" x14ac:dyDescent="0.2">
      <c r="A23" s="7" t="s">
        <v>31</v>
      </c>
      <c r="B23" s="25">
        <f>B20+B21-B22</f>
        <v>-255781.04999999993</v>
      </c>
      <c r="C23" s="8"/>
      <c r="D23" s="9"/>
      <c r="E23" s="9"/>
    </row>
    <row r="24" spans="1:5" s="2" customFormat="1" ht="12.75" x14ac:dyDescent="0.2">
      <c r="A24" s="8"/>
      <c r="B24" s="26"/>
      <c r="C24" s="8"/>
      <c r="D24" s="9"/>
      <c r="E24" s="9"/>
    </row>
    <row r="25" spans="1:5" s="2" customFormat="1" ht="14.25" x14ac:dyDescent="0.2">
      <c r="A25" s="6" t="s">
        <v>36</v>
      </c>
      <c r="B25" s="33"/>
      <c r="C25" s="8"/>
      <c r="D25" s="9"/>
      <c r="E25" s="9"/>
    </row>
    <row r="26" spans="1:5" s="2" customFormat="1" ht="12.75" x14ac:dyDescent="0.2">
      <c r="A26" s="12" t="s">
        <v>6</v>
      </c>
      <c r="B26" s="26"/>
      <c r="C26" s="8"/>
      <c r="D26" s="9"/>
      <c r="E26" s="9"/>
    </row>
    <row r="27" spans="1:5" s="2" customFormat="1" ht="12.75" x14ac:dyDescent="0.2">
      <c r="A27" s="8" t="s">
        <v>20</v>
      </c>
      <c r="B27" s="26">
        <v>13859.14</v>
      </c>
      <c r="C27" s="8"/>
      <c r="D27" s="9"/>
      <c r="E27" s="9"/>
    </row>
    <row r="28" spans="1:5" s="2" customFormat="1" ht="12.75" x14ac:dyDescent="0.2">
      <c r="A28" s="8" t="s">
        <v>7</v>
      </c>
      <c r="B28" s="26">
        <v>20408.2</v>
      </c>
      <c r="C28" s="8"/>
      <c r="D28" s="9"/>
      <c r="E28" s="9"/>
    </row>
    <row r="29" spans="1:5" s="2" customFormat="1" ht="12.75" x14ac:dyDescent="0.2">
      <c r="A29" s="8" t="s">
        <v>25</v>
      </c>
      <c r="B29" s="26">
        <f>B27-B28</f>
        <v>-6549.0600000000013</v>
      </c>
      <c r="C29" s="8"/>
      <c r="D29" s="9"/>
      <c r="E29" s="9"/>
    </row>
    <row r="30" spans="1:5" s="2" customFormat="1" ht="12.75" x14ac:dyDescent="0.2">
      <c r="A30" s="8"/>
      <c r="B30" s="24"/>
      <c r="C30" s="8"/>
      <c r="D30" s="9"/>
      <c r="E30" s="9"/>
    </row>
    <row r="31" spans="1:5" s="2" customFormat="1" ht="12.75" x14ac:dyDescent="0.2">
      <c r="A31" s="12" t="s">
        <v>28</v>
      </c>
      <c r="B31" s="26"/>
      <c r="C31" s="8"/>
      <c r="D31" s="9"/>
      <c r="E31" s="9"/>
    </row>
    <row r="32" spans="1:5" s="2" customFormat="1" ht="12.75" x14ac:dyDescent="0.2">
      <c r="A32" s="8" t="s">
        <v>20</v>
      </c>
      <c r="B32" s="26">
        <v>0</v>
      </c>
      <c r="C32" s="8"/>
      <c r="D32" s="9"/>
      <c r="E32" s="9"/>
    </row>
    <row r="33" spans="1:5" s="2" customFormat="1" ht="12.75" x14ac:dyDescent="0.2">
      <c r="A33" s="8" t="s">
        <v>7</v>
      </c>
      <c r="B33" s="26">
        <v>1838.01</v>
      </c>
      <c r="C33" s="8"/>
      <c r="D33" s="9"/>
      <c r="E33" s="9"/>
    </row>
    <row r="34" spans="1:5" s="2" customFormat="1" ht="12.75" x14ac:dyDescent="0.2">
      <c r="A34" s="8" t="s">
        <v>25</v>
      </c>
      <c r="B34" s="26">
        <f>B32-B33</f>
        <v>-1838.01</v>
      </c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2024-01-25T04:30:04Z</dcterms:modified>
</cp:coreProperties>
</file>