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5" i="1"/>
  <c r="D16" i="1"/>
  <c r="D17" i="1"/>
  <c r="D14" i="1"/>
  <c r="B22" i="1" l="1"/>
  <c r="B34" i="1" l="1"/>
  <c r="B23" i="1" l="1"/>
  <c r="B29" i="1" l="1"/>
</calcChain>
</file>

<file path=xl/sharedStrings.xml><?xml version="1.0" encoding="utf-8"?>
<sst xmlns="http://schemas.openxmlformats.org/spreadsheetml/2006/main" count="52" uniqueCount="37">
  <si>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</si>
  <si>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</si>
  <si>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</si>
  <si>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</si>
  <si>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</si>
  <si>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</si>
  <si>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</si>
  <si>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</si>
  <si>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</si>
  <si>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</si>
  <si>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</si>
  <si>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</si>
  <si>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</si>
  <si>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</si>
  <si>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</si>
  <si>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</si>
  <si>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</si>
  <si>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</si>
  <si>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</si>
  <si>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</si>
  <si>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</si>
  <si>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</si>
  <si>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</si>
  <si>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</si>
  <si>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</si>
  <si>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</si>
  <si>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шт</t>
  </si>
  <si>
    <t>Отчет о выполнении Договора управления МКД по адресу: г. Свирск, ул. О. Кошевого, 5</t>
  </si>
  <si>
    <t>за 2023 год</t>
  </si>
  <si>
    <t>Формовочная обрезка деревьев и кустарников</t>
  </si>
  <si>
    <t>Ремонт потолочного перекрытия</t>
  </si>
  <si>
    <t>м2</t>
  </si>
  <si>
    <t>Утепление потолочного перекрытия</t>
  </si>
  <si>
    <t>Разборка вентиляционной шахты из кирпича, изготовление и установка деревянного короба, утепление короба вентиляции, установка тройника ПЭ 110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</si>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</sst>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16" workbookViewId="0">
      <selection activeCell="D35" sqref="D35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27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28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28073.62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26309.5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20825.18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2.5400031289111387</v>
      </c>
      <c r="E8" s="18">
        <v>19482.84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65185.62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4.47</v>
      </c>
      <c r="E11" s="18">
        <v>34644.6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2.41</v>
      </c>
      <c r="E12" s="18">
        <v>18600.7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29</v>
      </c>
      <c r="B14" s="22">
        <v>10</v>
      </c>
      <c r="C14" s="17" t="s">
        <v>26</v>
      </c>
      <c r="D14" s="18">
        <f>E14/B14</f>
        <v>2463.201</v>
      </c>
      <c r="E14" s="18">
        <v>24632.01</v>
      </c>
    </row>
    <row r="15" spans="1:9" s="2" customFormat="1" ht="12.75" x14ac:dyDescent="0.2">
      <c r="A15" s="20" t="s">
        <v>30</v>
      </c>
      <c r="B15" s="22">
        <v>8.1999999999999993</v>
      </c>
      <c r="C15" s="17" t="s">
        <v>31</v>
      </c>
      <c r="D15" s="18">
        <f t="shared" ref="D15:D17" si="0">E15/B15</f>
        <v>3674.8292682926831</v>
      </c>
      <c r="E15" s="18">
        <v>30133.599999999999</v>
      </c>
    </row>
    <row r="16" spans="1:9" s="2" customFormat="1" ht="12.75" x14ac:dyDescent="0.2">
      <c r="A16" s="20" t="s">
        <v>32</v>
      </c>
      <c r="B16" s="22">
        <v>8</v>
      </c>
      <c r="C16" s="17" t="s">
        <v>31</v>
      </c>
      <c r="D16" s="18">
        <f t="shared" si="0"/>
        <v>1523.7750000000001</v>
      </c>
      <c r="E16" s="18">
        <v>12190.2</v>
      </c>
    </row>
    <row r="17" spans="1:5" s="2" customFormat="1" ht="51" x14ac:dyDescent="0.2">
      <c r="A17" s="20" t="s">
        <v>33</v>
      </c>
      <c r="B17" s="22">
        <v>1</v>
      </c>
      <c r="C17" s="17" t="s">
        <v>26</v>
      </c>
      <c r="D17" s="18">
        <f t="shared" si="0"/>
        <v>12700.2</v>
      </c>
      <c r="E17" s="18">
        <v>12700.2</v>
      </c>
    </row>
    <row r="18" spans="1:5" s="2" customFormat="1" ht="12.75" x14ac:dyDescent="0.2">
      <c r="A18" s="10" t="s">
        <v>5</v>
      </c>
      <c r="B18" s="23"/>
      <c r="C18" s="10"/>
      <c r="D18" s="11"/>
      <c r="E18" s="11">
        <f>SUM(E5:E17)</f>
        <v>292778.07</v>
      </c>
    </row>
    <row r="19" spans="1:5" s="2" customFormat="1" ht="12.75" x14ac:dyDescent="0.2">
      <c r="A19" s="8"/>
      <c r="B19" s="24"/>
      <c r="C19" s="8"/>
      <c r="D19" s="9"/>
      <c r="E19" s="9"/>
    </row>
    <row r="20" spans="1:5" s="2" customFormat="1" ht="25.5" x14ac:dyDescent="0.2">
      <c r="A20" s="7" t="s">
        <v>34</v>
      </c>
      <c r="B20" s="25">
        <v>-165597.84</v>
      </c>
      <c r="C20" s="8"/>
      <c r="D20" s="9"/>
      <c r="E20" s="9"/>
    </row>
    <row r="21" spans="1:5" s="2" customFormat="1" ht="15.75" x14ac:dyDescent="0.2">
      <c r="A21" s="7" t="s">
        <v>10</v>
      </c>
      <c r="B21" s="25">
        <v>241003.92</v>
      </c>
      <c r="C21" s="8"/>
      <c r="D21" s="9"/>
      <c r="E21" s="9"/>
    </row>
    <row r="22" spans="1:5" s="2" customFormat="1" ht="15.75" x14ac:dyDescent="0.2">
      <c r="A22" s="7" t="s">
        <v>11</v>
      </c>
      <c r="B22" s="25">
        <f>E18</f>
        <v>292778.07</v>
      </c>
      <c r="C22" s="8"/>
      <c r="D22" s="9"/>
      <c r="E22" s="9"/>
    </row>
    <row r="23" spans="1:5" s="2" customFormat="1" ht="25.5" x14ac:dyDescent="0.2">
      <c r="A23" s="7" t="s">
        <v>35</v>
      </c>
      <c r="B23" s="25">
        <f>B20+B21-B22</f>
        <v>-217371.99</v>
      </c>
      <c r="C23" s="8"/>
      <c r="D23" s="9"/>
      <c r="E23" s="9"/>
    </row>
    <row r="24" spans="1:5" s="2" customFormat="1" ht="12.75" x14ac:dyDescent="0.2">
      <c r="A24" s="8"/>
      <c r="B24" s="26"/>
      <c r="C24" s="8"/>
      <c r="D24" s="9"/>
      <c r="E24" s="9"/>
    </row>
    <row r="25" spans="1:5" s="2" customFormat="1" ht="14.25" x14ac:dyDescent="0.2">
      <c r="A25" s="6" t="s">
        <v>36</v>
      </c>
      <c r="B25" s="34"/>
      <c r="C25" s="8"/>
      <c r="D25" s="9"/>
      <c r="E25" s="9"/>
    </row>
    <row r="26" spans="1:5" s="2" customFormat="1" ht="12.75" x14ac:dyDescent="0.2">
      <c r="A26" s="12" t="s">
        <v>6</v>
      </c>
      <c r="B26" s="26"/>
      <c r="C26" s="8"/>
      <c r="D26" s="9"/>
      <c r="E26" s="9"/>
    </row>
    <row r="27" spans="1:5" s="2" customFormat="1" ht="12.75" x14ac:dyDescent="0.2">
      <c r="A27" s="8" t="s">
        <v>20</v>
      </c>
      <c r="B27" s="26">
        <v>4947.25</v>
      </c>
      <c r="C27" s="8"/>
      <c r="D27" s="9"/>
      <c r="E27" s="9"/>
    </row>
    <row r="28" spans="1:5" s="2" customFormat="1" ht="12.75" x14ac:dyDescent="0.2">
      <c r="A28" s="8" t="s">
        <v>7</v>
      </c>
      <c r="B28" s="26">
        <v>9218.5</v>
      </c>
      <c r="C28" s="8"/>
      <c r="D28" s="9"/>
      <c r="E28" s="9"/>
    </row>
    <row r="29" spans="1:5" s="2" customFormat="1" ht="12.75" x14ac:dyDescent="0.2">
      <c r="A29" s="8" t="s">
        <v>24</v>
      </c>
      <c r="B29" s="26">
        <f>B27-B28</f>
        <v>-4271.25</v>
      </c>
      <c r="C29" s="8"/>
      <c r="D29" s="9"/>
      <c r="E29" s="9"/>
    </row>
    <row r="30" spans="1:5" s="2" customFormat="1" ht="12.75" x14ac:dyDescent="0.2">
      <c r="A30" s="8"/>
      <c r="B30" s="24"/>
      <c r="C30" s="8"/>
      <c r="D30" s="9"/>
      <c r="E30" s="9"/>
    </row>
    <row r="31" spans="1:5" s="2" customFormat="1" ht="12.75" x14ac:dyDescent="0.2">
      <c r="A31" s="12" t="s">
        <v>25</v>
      </c>
      <c r="B31" s="26"/>
      <c r="C31" s="8"/>
      <c r="D31" s="9"/>
      <c r="E31" s="9"/>
    </row>
    <row r="32" spans="1:5" s="2" customFormat="1" ht="12.75" x14ac:dyDescent="0.2">
      <c r="A32" s="8" t="s">
        <v>20</v>
      </c>
      <c r="B32" s="26">
        <v>0</v>
      </c>
      <c r="C32" s="8"/>
      <c r="D32" s="9"/>
      <c r="E32" s="9"/>
    </row>
    <row r="33" spans="1:5" s="2" customFormat="1" ht="12.75" x14ac:dyDescent="0.2">
      <c r="A33" s="8" t="s">
        <v>7</v>
      </c>
      <c r="B33" s="26">
        <v>659.04</v>
      </c>
      <c r="C33" s="8"/>
      <c r="D33" s="9"/>
      <c r="E33" s="9"/>
    </row>
    <row r="34" spans="1:5" s="2" customFormat="1" ht="12.75" x14ac:dyDescent="0.2">
      <c r="A34" s="8" t="s">
        <v>24</v>
      </c>
      <c r="B34" s="26">
        <f>B32-B33</f>
        <v>-659.04</v>
      </c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2024-01-26T06:30:05Z</dcterms:modified>
</cp:coreProperties>
</file>