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14" i="1"/>
  <c r="E22" i="1" l="1"/>
  <c r="B26" i="1" l="1"/>
  <c r="B38" i="1" l="1"/>
  <c r="B27" i="1" l="1"/>
  <c r="B33" i="1" l="1"/>
</calcChain>
</file>

<file path=xl/sharedStrings.xml><?xml version="1.0" encoding="utf-8"?>
<sst xmlns="http://schemas.openxmlformats.org/spreadsheetml/2006/main" count="60" uniqueCount="43">
  <si>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</si>
  <si>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</si>
  <si>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</si>
  <si>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</si>
  <si>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</si>
  <si>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</si>
  <si>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</si>
  <si>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</si>
  <si>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</si>
  <si>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</si>
  <si>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</si>
  <si>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</si>
  <si>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</si>
  <si>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</si>
  <si>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</si>
  <si>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</si>
  <si>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</si>
  <si>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</si>
  <si>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</si>
  <si>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</si>
  <si>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</si>
  <si>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</si>
  <si>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</si>
  <si>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</si>
  <si>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</si>
  <si>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</si>
  <si>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м</t>
  </si>
  <si>
    <t>шт</t>
  </si>
  <si>
    <t>Отчет о выполнении Договора управления МКД по адресу: г. Свирск, ул. Молодежная, 4</t>
  </si>
  <si>
    <t>за 2023 год</t>
  </si>
  <si>
    <t>Утепление чердачного перекрытия в два слоя по 5 см</t>
  </si>
  <si>
    <t>м2</t>
  </si>
  <si>
    <t>Смена стояков отопления/водоснабжения</t>
  </si>
  <si>
    <t>Смена кранов шаровых на подводках водоснабжения</t>
  </si>
  <si>
    <t>Смена стояков центральной канализации</t>
  </si>
  <si>
    <t>Установка досок объявлений</t>
  </si>
  <si>
    <t>Смена автоматических выключателей</t>
  </si>
  <si>
    <t>Смена светильников под козырьками подъездов</t>
  </si>
  <si>
    <t>Изготовление и монтаж смотрового окна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</si>
  <si>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</si>
  <si>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</si>
  <si>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</si>
  <si>
    <t>Разница к доначислению потребителям,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</si>
</sst>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16" workbookViewId="0">
      <selection activeCell="B42" sqref="B42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29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204870.13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191886.66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151596.51999999999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0.36</v>
      </c>
      <c r="E8" s="18">
        <v>19960.419999999998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475904.68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4.13</v>
      </c>
      <c r="E11" s="18">
        <v>233840.21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2.23</v>
      </c>
      <c r="E12" s="18">
        <v>126184.1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32</v>
      </c>
      <c r="B14" s="22">
        <v>57.5</v>
      </c>
      <c r="C14" s="17" t="s">
        <v>26</v>
      </c>
      <c r="D14" s="18">
        <f>E14/B14</f>
        <v>1179.1683478260868</v>
      </c>
      <c r="E14" s="18">
        <v>67802.179999999993</v>
      </c>
    </row>
    <row r="15" spans="1:9" s="2" customFormat="1" ht="25.5" x14ac:dyDescent="0.2">
      <c r="A15" s="20" t="s">
        <v>33</v>
      </c>
      <c r="B15" s="22">
        <v>8</v>
      </c>
      <c r="C15" s="17" t="s">
        <v>27</v>
      </c>
      <c r="D15" s="18">
        <f t="shared" ref="D15:D21" si="0">E15/B15</f>
        <v>717.90499999999997</v>
      </c>
      <c r="E15" s="18">
        <v>5743.24</v>
      </c>
    </row>
    <row r="16" spans="1:9" s="2" customFormat="1" ht="12.75" x14ac:dyDescent="0.2">
      <c r="A16" s="20" t="s">
        <v>34</v>
      </c>
      <c r="B16" s="22">
        <v>13</v>
      </c>
      <c r="C16" s="17" t="s">
        <v>26</v>
      </c>
      <c r="D16" s="18">
        <f t="shared" si="0"/>
        <v>1149.0146153846154</v>
      </c>
      <c r="E16" s="18">
        <v>14937.19</v>
      </c>
    </row>
    <row r="17" spans="1:5" s="2" customFormat="1" ht="25.5" x14ac:dyDescent="0.2">
      <c r="A17" s="20" t="s">
        <v>37</v>
      </c>
      <c r="B17" s="22">
        <v>2</v>
      </c>
      <c r="C17" s="17" t="s">
        <v>27</v>
      </c>
      <c r="D17" s="18">
        <f t="shared" si="0"/>
        <v>1297.47</v>
      </c>
      <c r="E17" s="18">
        <v>2594.94</v>
      </c>
    </row>
    <row r="18" spans="1:5" s="2" customFormat="1" ht="12.75" x14ac:dyDescent="0.2">
      <c r="A18" s="20" t="s">
        <v>36</v>
      </c>
      <c r="B18" s="22">
        <v>4</v>
      </c>
      <c r="C18" s="17" t="s">
        <v>27</v>
      </c>
      <c r="D18" s="18">
        <f t="shared" si="0"/>
        <v>1132.92</v>
      </c>
      <c r="E18" s="18">
        <v>4531.68</v>
      </c>
    </row>
    <row r="19" spans="1:5" s="2" customFormat="1" ht="25.5" x14ac:dyDescent="0.2">
      <c r="A19" s="20" t="s">
        <v>30</v>
      </c>
      <c r="B19" s="22">
        <v>122</v>
      </c>
      <c r="C19" s="17" t="s">
        <v>31</v>
      </c>
      <c r="D19" s="18">
        <f t="shared" si="0"/>
        <v>642.54549180327876</v>
      </c>
      <c r="E19" s="18">
        <v>78390.55</v>
      </c>
    </row>
    <row r="20" spans="1:5" s="2" customFormat="1" ht="12.75" x14ac:dyDescent="0.2">
      <c r="A20" s="20" t="s">
        <v>35</v>
      </c>
      <c r="B20" s="22">
        <v>6</v>
      </c>
      <c r="C20" s="17" t="s">
        <v>27</v>
      </c>
      <c r="D20" s="18">
        <f t="shared" si="0"/>
        <v>421.29500000000002</v>
      </c>
      <c r="E20" s="18">
        <v>2527.77</v>
      </c>
    </row>
    <row r="21" spans="1:5" s="2" customFormat="1" ht="12.75" x14ac:dyDescent="0.2">
      <c r="A21" s="20" t="s">
        <v>38</v>
      </c>
      <c r="B21" s="22">
        <v>1</v>
      </c>
      <c r="C21" s="17" t="s">
        <v>27</v>
      </c>
      <c r="D21" s="18">
        <f t="shared" si="0"/>
        <v>1803.96</v>
      </c>
      <c r="E21" s="18">
        <v>1803.96</v>
      </c>
    </row>
    <row r="22" spans="1:5" s="2" customFormat="1" ht="12.75" x14ac:dyDescent="0.2">
      <c r="A22" s="10" t="s">
        <v>5</v>
      </c>
      <c r="B22" s="23"/>
      <c r="C22" s="10"/>
      <c r="D22" s="11"/>
      <c r="E22" s="11">
        <f>SUM(E5:E21)</f>
        <v>1582574.23</v>
      </c>
    </row>
    <row r="23" spans="1:5" s="2" customFormat="1" ht="12.75" x14ac:dyDescent="0.2">
      <c r="A23" s="8"/>
      <c r="B23" s="24"/>
      <c r="C23" s="8"/>
      <c r="D23" s="9"/>
      <c r="E23" s="9"/>
    </row>
    <row r="24" spans="1:5" s="2" customFormat="1" ht="25.5" x14ac:dyDescent="0.2">
      <c r="A24" s="7" t="s">
        <v>39</v>
      </c>
      <c r="B24" s="25">
        <v>-639979.17000000004</v>
      </c>
      <c r="C24" s="8"/>
      <c r="D24" s="9"/>
      <c r="E24" s="9"/>
    </row>
    <row r="25" spans="1:5" s="2" customFormat="1" ht="15.75" x14ac:dyDescent="0.2">
      <c r="A25" s="7" t="s">
        <v>10</v>
      </c>
      <c r="B25" s="25">
        <v>1554175.93</v>
      </c>
      <c r="C25" s="8"/>
      <c r="D25" s="9"/>
      <c r="E25" s="9"/>
    </row>
    <row r="26" spans="1:5" s="2" customFormat="1" ht="15.75" x14ac:dyDescent="0.2">
      <c r="A26" s="7" t="s">
        <v>11</v>
      </c>
      <c r="B26" s="25">
        <f>E22</f>
        <v>1582574.23</v>
      </c>
      <c r="C26" s="8"/>
      <c r="D26" s="9"/>
      <c r="E26" s="9"/>
    </row>
    <row r="27" spans="1:5" s="2" customFormat="1" ht="25.5" x14ac:dyDescent="0.2">
      <c r="A27" s="7" t="s">
        <v>40</v>
      </c>
      <c r="B27" s="25">
        <f>B24+B25-B26</f>
        <v>-668377.47000000009</v>
      </c>
      <c r="C27" s="8"/>
      <c r="D27" s="9"/>
      <c r="E27" s="9"/>
    </row>
    <row r="28" spans="1:5" s="2" customFormat="1" ht="12.75" x14ac:dyDescent="0.2">
      <c r="A28" s="8"/>
      <c r="B28" s="26"/>
      <c r="C28" s="8"/>
      <c r="D28" s="9"/>
      <c r="E28" s="9"/>
    </row>
    <row r="29" spans="1:5" s="2" customFormat="1" ht="14.25" x14ac:dyDescent="0.2">
      <c r="A29" s="6" t="s">
        <v>41</v>
      </c>
      <c r="B29" s="26"/>
      <c r="C29" s="8"/>
      <c r="D29" s="9"/>
      <c r="E29" s="9"/>
    </row>
    <row r="30" spans="1:5" s="2" customFormat="1" ht="12.75" x14ac:dyDescent="0.2">
      <c r="A30" s="12" t="s">
        <v>6</v>
      </c>
      <c r="B30" s="26"/>
      <c r="C30" s="8"/>
      <c r="D30" s="9"/>
      <c r="E30" s="9"/>
    </row>
    <row r="31" spans="1:5" s="2" customFormat="1" ht="12.75" x14ac:dyDescent="0.2">
      <c r="A31" s="8" t="s">
        <v>20</v>
      </c>
      <c r="B31" s="26">
        <v>13323.83</v>
      </c>
      <c r="C31" s="8"/>
      <c r="D31" s="9"/>
      <c r="E31" s="9"/>
    </row>
    <row r="32" spans="1:5" s="2" customFormat="1" ht="12.75" x14ac:dyDescent="0.2">
      <c r="A32" s="8" t="s">
        <v>7</v>
      </c>
      <c r="B32" s="26">
        <v>30397.11</v>
      </c>
      <c r="C32" s="8"/>
      <c r="D32" s="9"/>
      <c r="E32" s="9"/>
    </row>
    <row r="33" spans="1:5" s="2" customFormat="1" ht="12.75" x14ac:dyDescent="0.2">
      <c r="A33" s="8" t="s">
        <v>24</v>
      </c>
      <c r="B33" s="26">
        <f>B31-B32</f>
        <v>-17073.28</v>
      </c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12" t="s">
        <v>25</v>
      </c>
      <c r="B35" s="26"/>
      <c r="C35" s="8"/>
      <c r="D35" s="9"/>
      <c r="E35" s="9"/>
    </row>
    <row r="36" spans="1:5" s="2" customFormat="1" ht="12.75" x14ac:dyDescent="0.2">
      <c r="A36" s="8" t="s">
        <v>20</v>
      </c>
      <c r="B36" s="26">
        <v>13327.42</v>
      </c>
      <c r="C36" s="8"/>
      <c r="D36" s="9"/>
      <c r="E36" s="9"/>
    </row>
    <row r="37" spans="1:5" s="2" customFormat="1" ht="12.75" x14ac:dyDescent="0.2">
      <c r="A37" s="8" t="s">
        <v>7</v>
      </c>
      <c r="B37" s="26">
        <v>4257.1000000000004</v>
      </c>
      <c r="C37" s="8"/>
      <c r="D37" s="9"/>
      <c r="E37" s="9"/>
    </row>
    <row r="38" spans="1:5" s="2" customFormat="1" ht="12.75" x14ac:dyDescent="0.2">
      <c r="A38" s="8" t="s">
        <v>42</v>
      </c>
      <c r="B38" s="26">
        <f>B36-B37</f>
        <v>9070.32</v>
      </c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2024-01-26T06:14:03Z</dcterms:modified>
</cp:coreProperties>
</file>