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B47" i="1" l="1"/>
  <c r="B35" i="1" l="1"/>
  <c r="B36" i="1" s="1"/>
  <c r="B42" i="1" l="1"/>
</calcChain>
</file>

<file path=xl/sharedStrings.xml><?xml version="1.0" encoding="utf-8"?>
<sst xmlns="http://schemas.openxmlformats.org/spreadsheetml/2006/main" count="78" uniqueCount="51">
  <si>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</si>
  <si>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</si>
  <si>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</si>
  <si>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</si>
  <si>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</si>
  <si>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</si>
  <si>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</si>
  <si>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</si>
  <si>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</si>
  <si>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</si>
  <si>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</si>
  <si>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</si>
  <si>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</si>
  <si>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</si>
  <si>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</si>
  <si>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</si>
  <si>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</si>
  <si>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</si>
  <si>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</si>
  <si>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</si>
  <si>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</si>
  <si>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</si>
  <si>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</si>
  <si>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</si>
  <si>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</si>
  <si>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</si>
  <si>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</si>
  <si>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</si>
  <si>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</si>
  <si>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</si>
  <si>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</si>
  <si>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</si>
  <si>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Отчет о выполнении Договора управления МКД по адресу: г. Свирск, ул. Молодежная, 1А</t>
  </si>
  <si>
    <t>Замена стояков отопления и водоснабжения (кв.74-86,12,61,3,76, 79, 82,85, 88)</t>
  </si>
  <si>
    <t>Замена кранов шаровых на подводках водоснабжения (2,6 подъезд, кв.50,81,80)</t>
  </si>
  <si>
    <t>Замена участков трубопровода канализации (кв.69,72,50,56)</t>
  </si>
  <si>
    <t>Прокладка байпасов, врезка кранов шаровых на концевых плетях системы отопления, демонтаж прибора учета, установка катушки (подвал)</t>
  </si>
  <si>
    <t>Устройство байпасов для промывки системы отопления,  установка кранов шаровых (подвал)</t>
  </si>
  <si>
    <t>Изготовление и установка спускников на стояки отопления, замена кранов шаровых (подвал)</t>
  </si>
  <si>
    <t>Замена врезки на стояке отопления (подвал)</t>
  </si>
  <si>
    <t>Демонтаж и монтаж трубопроводов отопления с установкой кранов шаровых (1,2,3 подъезд)</t>
  </si>
  <si>
    <t>Переподключение холодного и горячего водоснабжения (кв.28)</t>
  </si>
  <si>
    <t>Ремонт электропроводки, укладка кабеля в кабель-канал (1-6 подъезд)</t>
  </si>
  <si>
    <t>Замена светильников (подъезды)</t>
  </si>
  <si>
    <t>Монтаж освещения (прокладка кабеля, установка светильников, установка розеток) (подвал)</t>
  </si>
  <si>
    <t>Замена светильников уличного освещения</t>
  </si>
  <si>
    <t>Ремонт потолка и стен (кв.69)</t>
  </si>
  <si>
    <t>Герметизация межпанельных швов с автовышки</t>
  </si>
  <si>
    <t>Изготовление поручней (3 подъезд)</t>
  </si>
  <si>
    <t>Установка досок для объявлений (1,2,3 подъезд)</t>
  </si>
  <si>
    <t>Разница к доначислению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</si>
</sst>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topLeftCell="A21" workbookViewId="0">
      <selection activeCell="B47" sqref="B47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3.1700005420306074</v>
      </c>
      <c r="E5" s="18">
        <v>161316.24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2.980001231107146</v>
      </c>
      <c r="E6" s="18">
        <v>151647.48000000001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2.3700004647509969</v>
      </c>
      <c r="E7" s="18">
        <v>120605.52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0.45999957281547954</v>
      </c>
      <c r="E8" s="18">
        <v>23408.639999999999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7.2600002296921753</v>
      </c>
      <c r="E10" s="18">
        <v>369449.76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3.6100010561546916</v>
      </c>
      <c r="E11" s="18">
        <v>183707.16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1.9899994848025877</v>
      </c>
      <c r="E12" s="18">
        <v>101267.88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25.5" x14ac:dyDescent="0.2">
      <c r="A14" s="20" t="s">
        <v>33</v>
      </c>
      <c r="B14" s="22">
        <v>48</v>
      </c>
      <c r="C14" s="17" t="s">
        <v>30</v>
      </c>
      <c r="D14" s="18">
        <v>1041.1535416666668</v>
      </c>
      <c r="E14" s="18">
        <v>49975.37</v>
      </c>
    </row>
    <row r="15" spans="1:9" s="2" customFormat="1" ht="25.5" x14ac:dyDescent="0.2">
      <c r="A15" s="20" t="s">
        <v>34</v>
      </c>
      <c r="B15" s="22">
        <v>5</v>
      </c>
      <c r="C15" s="17" t="s">
        <v>31</v>
      </c>
      <c r="D15" s="18">
        <v>732.61</v>
      </c>
      <c r="E15" s="18">
        <v>3663.05</v>
      </c>
    </row>
    <row r="16" spans="1:9" s="2" customFormat="1" ht="25.5" x14ac:dyDescent="0.2">
      <c r="A16" s="20" t="s">
        <v>35</v>
      </c>
      <c r="B16" s="22">
        <v>13.5</v>
      </c>
      <c r="C16" s="17" t="s">
        <v>30</v>
      </c>
      <c r="D16" s="18">
        <v>993.61925925925925</v>
      </c>
      <c r="E16" s="18">
        <v>13413.86</v>
      </c>
    </row>
    <row r="17" spans="1:5" s="2" customFormat="1" ht="51" x14ac:dyDescent="0.2">
      <c r="A17" s="20" t="s">
        <v>36</v>
      </c>
      <c r="B17" s="22">
        <v>6</v>
      </c>
      <c r="C17" s="17" t="s">
        <v>30</v>
      </c>
      <c r="D17" s="18">
        <v>4280.3583333333336</v>
      </c>
      <c r="E17" s="18">
        <v>25682.15</v>
      </c>
    </row>
    <row r="18" spans="1:5" s="2" customFormat="1" ht="38.25" x14ac:dyDescent="0.2">
      <c r="A18" s="20" t="s">
        <v>37</v>
      </c>
      <c r="B18" s="22">
        <v>2.2000000000000002</v>
      </c>
      <c r="C18" s="17" t="s">
        <v>30</v>
      </c>
      <c r="D18" s="18">
        <v>1985.3909090909087</v>
      </c>
      <c r="E18" s="18">
        <v>4367.8599999999997</v>
      </c>
    </row>
    <row r="19" spans="1:5" s="2" customFormat="1" ht="38.25" x14ac:dyDescent="0.2">
      <c r="A19" s="20" t="s">
        <v>38</v>
      </c>
      <c r="B19" s="22">
        <v>68</v>
      </c>
      <c r="C19" s="17" t="s">
        <v>31</v>
      </c>
      <c r="D19" s="18">
        <v>1110.0716176470587</v>
      </c>
      <c r="E19" s="18">
        <v>75484.87</v>
      </c>
    </row>
    <row r="20" spans="1:5" s="2" customFormat="1" ht="12.75" x14ac:dyDescent="0.2">
      <c r="A20" s="20" t="s">
        <v>39</v>
      </c>
      <c r="B20" s="22">
        <v>1</v>
      </c>
      <c r="C20" s="17" t="s">
        <v>31</v>
      </c>
      <c r="D20" s="18">
        <v>2973.54</v>
      </c>
      <c r="E20" s="18">
        <v>2973.54</v>
      </c>
    </row>
    <row r="21" spans="1:5" s="2" customFormat="1" ht="25.5" x14ac:dyDescent="0.2">
      <c r="A21" s="20" t="s">
        <v>40</v>
      </c>
      <c r="B21" s="22">
        <v>44</v>
      </c>
      <c r="C21" s="17" t="s">
        <v>30</v>
      </c>
      <c r="D21" s="18">
        <v>1199.7520454545454</v>
      </c>
      <c r="E21" s="18">
        <v>52789.09</v>
      </c>
    </row>
    <row r="22" spans="1:5" s="2" customFormat="1" ht="25.5" x14ac:dyDescent="0.2">
      <c r="A22" s="20" t="s">
        <v>41</v>
      </c>
      <c r="B22" s="22">
        <v>3</v>
      </c>
      <c r="C22" s="17" t="s">
        <v>30</v>
      </c>
      <c r="D22" s="18">
        <v>766.01666666666677</v>
      </c>
      <c r="E22" s="18">
        <v>2298.0500000000002</v>
      </c>
    </row>
    <row r="23" spans="1:5" s="2" customFormat="1" ht="25.5" x14ac:dyDescent="0.2">
      <c r="A23" s="20" t="s">
        <v>42</v>
      </c>
      <c r="B23" s="22">
        <v>225</v>
      </c>
      <c r="C23" s="17" t="s">
        <v>30</v>
      </c>
      <c r="D23" s="18">
        <v>293.49591111111113</v>
      </c>
      <c r="E23" s="18">
        <v>66036.58</v>
      </c>
    </row>
    <row r="24" spans="1:5" s="2" customFormat="1" ht="12.75" x14ac:dyDescent="0.2">
      <c r="A24" s="20" t="s">
        <v>43</v>
      </c>
      <c r="B24" s="22">
        <v>10</v>
      </c>
      <c r="C24" s="17" t="s">
        <v>31</v>
      </c>
      <c r="D24" s="18">
        <v>857.82999999999993</v>
      </c>
      <c r="E24" s="18">
        <v>8578.2999999999993</v>
      </c>
    </row>
    <row r="25" spans="1:5" s="2" customFormat="1" ht="38.25" x14ac:dyDescent="0.2">
      <c r="A25" s="20" t="s">
        <v>44</v>
      </c>
      <c r="B25" s="22">
        <v>105</v>
      </c>
      <c r="C25" s="17" t="s">
        <v>30</v>
      </c>
      <c r="D25" s="18">
        <v>198.7110476190476</v>
      </c>
      <c r="E25" s="18">
        <v>20864.66</v>
      </c>
    </row>
    <row r="26" spans="1:5" s="2" customFormat="1" ht="12.75" x14ac:dyDescent="0.2">
      <c r="A26" s="20" t="s">
        <v>45</v>
      </c>
      <c r="B26" s="22">
        <v>3</v>
      </c>
      <c r="C26" s="17" t="s">
        <v>31</v>
      </c>
      <c r="D26" s="18">
        <v>2388.6766666666667</v>
      </c>
      <c r="E26" s="18">
        <v>7166.03</v>
      </c>
    </row>
    <row r="27" spans="1:5" s="2" customFormat="1" ht="12.75" x14ac:dyDescent="0.2">
      <c r="A27" s="20" t="s">
        <v>46</v>
      </c>
      <c r="B27" s="22">
        <v>2.85</v>
      </c>
      <c r="C27" s="17" t="s">
        <v>11</v>
      </c>
      <c r="D27" s="18">
        <v>1530.7789473684211</v>
      </c>
      <c r="E27" s="18">
        <v>4362.72</v>
      </c>
    </row>
    <row r="28" spans="1:5" s="2" customFormat="1" ht="25.5" x14ac:dyDescent="0.2">
      <c r="A28" s="20" t="s">
        <v>47</v>
      </c>
      <c r="B28" s="22">
        <v>29.6</v>
      </c>
      <c r="C28" s="17" t="s">
        <v>30</v>
      </c>
      <c r="D28" s="18">
        <v>177.0891891891892</v>
      </c>
      <c r="E28" s="18">
        <v>5241.84</v>
      </c>
    </row>
    <row r="29" spans="1:5" s="2" customFormat="1" ht="12.75" x14ac:dyDescent="0.2">
      <c r="A29" s="20" t="s">
        <v>48</v>
      </c>
      <c r="B29" s="22">
        <v>9</v>
      </c>
      <c r="C29" s="17" t="s">
        <v>31</v>
      </c>
      <c r="D29" s="18">
        <v>1676.8677777777777</v>
      </c>
      <c r="E29" s="18">
        <v>15091.81</v>
      </c>
    </row>
    <row r="30" spans="1:5" s="2" customFormat="1" ht="25.5" x14ac:dyDescent="0.2">
      <c r="A30" s="20" t="s">
        <v>49</v>
      </c>
      <c r="B30" s="22">
        <v>3</v>
      </c>
      <c r="C30" s="17" t="s">
        <v>31</v>
      </c>
      <c r="D30" s="18">
        <v>464.26666666666665</v>
      </c>
      <c r="E30" s="18">
        <v>1392.8</v>
      </c>
    </row>
    <row r="31" spans="1:5" s="2" customFormat="1" ht="12.75" x14ac:dyDescent="0.2">
      <c r="A31" s="10" t="s">
        <v>6</v>
      </c>
      <c r="B31" s="23"/>
      <c r="C31" s="10"/>
      <c r="D31" s="11"/>
      <c r="E31" s="11">
        <f>SUM(E5:E30)</f>
        <v>1470785.2600000007</v>
      </c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25.5" x14ac:dyDescent="0.2">
      <c r="A33" s="7" t="s">
        <v>26</v>
      </c>
      <c r="B33" s="25">
        <v>-372235.91</v>
      </c>
      <c r="C33" s="8"/>
      <c r="D33" s="9"/>
      <c r="E33" s="9"/>
    </row>
    <row r="34" spans="1:5" s="2" customFormat="1" ht="15.75" x14ac:dyDescent="0.2">
      <c r="A34" s="7" t="s">
        <v>12</v>
      </c>
      <c r="B34" s="25">
        <v>1238623.56</v>
      </c>
      <c r="C34" s="8"/>
      <c r="D34" s="9"/>
      <c r="E34" s="9"/>
    </row>
    <row r="35" spans="1:5" s="2" customFormat="1" ht="15.75" x14ac:dyDescent="0.2">
      <c r="A35" s="7" t="s">
        <v>13</v>
      </c>
      <c r="B35" s="25">
        <f>E31</f>
        <v>1470785.2600000007</v>
      </c>
      <c r="C35" s="8"/>
      <c r="D35" s="9"/>
      <c r="E35" s="9"/>
    </row>
    <row r="36" spans="1:5" s="2" customFormat="1" ht="25.5" x14ac:dyDescent="0.2">
      <c r="A36" s="7" t="s">
        <v>27</v>
      </c>
      <c r="B36" s="25">
        <f>B33+B34-B35</f>
        <v>-604397.61000000057</v>
      </c>
      <c r="C36" s="8"/>
      <c r="D36" s="9"/>
      <c r="E36" s="9"/>
    </row>
    <row r="37" spans="1:5" s="2" customFormat="1" ht="12.75" x14ac:dyDescent="0.2">
      <c r="A37" s="8"/>
      <c r="B37" s="26"/>
      <c r="C37" s="8"/>
      <c r="D37" s="9"/>
      <c r="E37" s="9"/>
    </row>
    <row r="38" spans="1:5" s="2" customFormat="1" ht="14.25" x14ac:dyDescent="0.2">
      <c r="A38" s="6" t="s">
        <v>7</v>
      </c>
      <c r="B38" s="26"/>
      <c r="C38" s="8"/>
      <c r="D38" s="9"/>
      <c r="E38" s="9"/>
    </row>
    <row r="39" spans="1:5" s="2" customFormat="1" ht="12.75" x14ac:dyDescent="0.2">
      <c r="A39" s="12" t="s">
        <v>8</v>
      </c>
      <c r="B39" s="26"/>
      <c r="C39" s="8"/>
      <c r="D39" s="9"/>
      <c r="E39" s="9"/>
    </row>
    <row r="40" spans="1:5" s="2" customFormat="1" ht="12.75" x14ac:dyDescent="0.2">
      <c r="A40" s="8" t="s">
        <v>22</v>
      </c>
      <c r="B40" s="26">
        <v>9520.9699999999993</v>
      </c>
      <c r="C40" s="8"/>
      <c r="D40" s="9"/>
      <c r="E40" s="9"/>
    </row>
    <row r="41" spans="1:5" s="2" customFormat="1" ht="12.75" x14ac:dyDescent="0.2">
      <c r="A41" s="8" t="s">
        <v>9</v>
      </c>
      <c r="B41" s="26">
        <v>9387.4100000000017</v>
      </c>
      <c r="C41" s="8"/>
      <c r="D41" s="9"/>
      <c r="E41" s="9"/>
    </row>
    <row r="42" spans="1:5" s="2" customFormat="1" ht="12.75" x14ac:dyDescent="0.2">
      <c r="A42" s="8" t="s">
        <v>50</v>
      </c>
      <c r="B42" s="26">
        <f>B40-B41</f>
        <v>133.55999999999767</v>
      </c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12" t="s">
        <v>29</v>
      </c>
      <c r="B44" s="26"/>
      <c r="C44" s="8"/>
      <c r="D44" s="9"/>
      <c r="E44" s="9"/>
    </row>
    <row r="45" spans="1:5" s="2" customFormat="1" ht="12.75" x14ac:dyDescent="0.2">
      <c r="A45" s="8" t="s">
        <v>22</v>
      </c>
      <c r="B45" s="26">
        <v>451.38976999999431</v>
      </c>
      <c r="C45" s="8"/>
      <c r="D45" s="9"/>
      <c r="E45" s="9"/>
    </row>
    <row r="46" spans="1:5" s="2" customFormat="1" ht="12.75" x14ac:dyDescent="0.2">
      <c r="A46" s="8" t="s">
        <v>9</v>
      </c>
      <c r="B46" s="26">
        <v>1677.3099999999993</v>
      </c>
      <c r="C46" s="8"/>
      <c r="D46" s="9"/>
      <c r="E46" s="9"/>
    </row>
    <row r="47" spans="1:5" s="2" customFormat="1" ht="12.75" x14ac:dyDescent="0.2">
      <c r="A47" s="8" t="s">
        <v>28</v>
      </c>
      <c r="B47" s="26">
        <f>B45-B46</f>
        <v>-1225.9202300000049</v>
      </c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2023-03-07T04:56:32Z</dcterms:modified>
</cp:coreProperties>
</file>