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22" i="1"/>
  <c r="E18" i="1"/>
  <c r="D17" i="1"/>
  <c r="D16" i="1"/>
  <c r="D15" i="1"/>
  <c r="D14" i="1"/>
  <c r="B33" i="1" l="1"/>
  <c r="B29" i="1"/>
</calcChain>
</file>

<file path=xl/sharedStrings.xml><?xml version="1.0" encoding="utf-8"?>
<sst xmlns="http://schemas.openxmlformats.org/spreadsheetml/2006/main" count="52" uniqueCount="37">
  <si>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</si>
  <si>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</si>
  <si>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</si>
  <si>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</si>
  <si>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</si>
  <si>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</si>
  <si>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</si>
  <si>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Холодное водоснабжение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</si>
  <si>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</si>
  <si>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</si>
  <si>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</si>
  <si>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</si>
  <si>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</si>
  <si>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</si>
  <si>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</si>
  <si>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</si>
  <si>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</si>
  <si>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</si>
  <si>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</si>
  <si>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</si>
  <si>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</si>
  <si>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шт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</si>
  <si>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</si>
  <si>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</si>
  <si>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</si>
  <si>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Разница к возврату потребителям</t>
  </si>
  <si>
    <t>Отчет о выполнении Договора управления МКД по адресу: г. Свирск, ул. Комсомольская, 2</t>
  </si>
  <si>
    <t>м</t>
  </si>
  <si>
    <t>Установка водосточных труб и отливов</t>
  </si>
  <si>
    <t>ежедневно</t>
  </si>
  <si>
    <t>за 2023 год</t>
  </si>
  <si>
    <t>Смена стояков отопления и/или водоснабжения</t>
  </si>
  <si>
    <t>Смена светильника в подъезде</t>
  </si>
  <si>
    <t>Остаток на 1 января 2023г, руб                                          (-)перевыполнение/ (+) экономия</t>
  </si>
  <si>
    <t>Остаток на 1 января 2024г., руб                                 (-)перевыполнение/ (+) экономия</t>
  </si>
  <si>
    <t>Смена кранов шаровых на подводках водоснабжения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</si>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</sst>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13" workbookViewId="0">
      <selection activeCell="B44" sqref="B44"/>
    </sheetView>
  </sheetViews>
  <sheetFormatPr defaultRowHeight="15" x14ac:dyDescent="0.25"/>
  <cols>
    <col min="1" max="1" width="34.625" style="13" customWidth="1"/>
    <col min="2" max="2" width="18.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8" t="s">
        <v>26</v>
      </c>
      <c r="B1" s="28"/>
      <c r="C1" s="28"/>
      <c r="D1" s="28"/>
      <c r="E1" s="28"/>
      <c r="F1" s="4"/>
      <c r="G1" s="4"/>
      <c r="H1" s="4"/>
      <c r="I1" s="4"/>
    </row>
    <row r="2" spans="1:9" ht="18.75" x14ac:dyDescent="0.3">
      <c r="A2" s="29" t="s">
        <v>30</v>
      </c>
      <c r="B2" s="29"/>
      <c r="C2" s="29"/>
      <c r="D2" s="29"/>
      <c r="E2" s="29"/>
      <c r="F2" s="5"/>
      <c r="G2" s="5"/>
      <c r="H2" s="5"/>
      <c r="I2" s="5"/>
    </row>
    <row r="4" spans="1:9" s="2" customFormat="1" ht="63.75" x14ac:dyDescent="0.2">
      <c r="A4" s="15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13</v>
      </c>
      <c r="B5" s="22" t="s">
        <v>9</v>
      </c>
      <c r="C5" s="17" t="s">
        <v>10</v>
      </c>
      <c r="D5" s="18">
        <v>3.31</v>
      </c>
      <c r="E5" s="18">
        <v>122388.32</v>
      </c>
    </row>
    <row r="6" spans="1:9" s="2" customFormat="1" ht="12.75" x14ac:dyDescent="0.2">
      <c r="A6" s="19" t="s">
        <v>14</v>
      </c>
      <c r="B6" s="22" t="s">
        <v>9</v>
      </c>
      <c r="C6" s="17" t="s">
        <v>10</v>
      </c>
      <c r="D6" s="18">
        <v>3.11</v>
      </c>
      <c r="E6" s="18">
        <v>114993.22</v>
      </c>
    </row>
    <row r="7" spans="1:9" s="2" customFormat="1" ht="12.75" x14ac:dyDescent="0.2">
      <c r="A7" s="19" t="s">
        <v>15</v>
      </c>
      <c r="B7" s="22" t="s">
        <v>9</v>
      </c>
      <c r="C7" s="17" t="s">
        <v>10</v>
      </c>
      <c r="D7" s="18">
        <v>2.48</v>
      </c>
      <c r="E7" s="18">
        <v>91698.85</v>
      </c>
    </row>
    <row r="8" spans="1:9" s="2" customFormat="1" ht="12.75" x14ac:dyDescent="0.2">
      <c r="A8" s="19" t="s">
        <v>16</v>
      </c>
      <c r="B8" s="22" t="s">
        <v>17</v>
      </c>
      <c r="C8" s="17" t="s">
        <v>10</v>
      </c>
      <c r="D8" s="18">
        <v>0.57998607653685508</v>
      </c>
      <c r="E8" s="18">
        <v>21445.73</v>
      </c>
    </row>
    <row r="9" spans="1:9" s="2" customFormat="1" ht="15.75" x14ac:dyDescent="0.25">
      <c r="A9" s="30" t="s">
        <v>24</v>
      </c>
      <c r="B9" s="31"/>
      <c r="C9" s="31"/>
      <c r="D9" s="31"/>
      <c r="E9" s="32"/>
    </row>
    <row r="10" spans="1:9" s="2" customFormat="1" ht="63.75" x14ac:dyDescent="0.2">
      <c r="A10" s="20" t="s">
        <v>20</v>
      </c>
      <c r="B10" s="21" t="s">
        <v>29</v>
      </c>
      <c r="C10" s="17" t="s">
        <v>10</v>
      </c>
      <c r="D10" s="18">
        <v>7.63</v>
      </c>
      <c r="E10" s="18">
        <v>282121.7</v>
      </c>
    </row>
    <row r="11" spans="1:9" s="2" customFormat="1" ht="76.5" x14ac:dyDescent="0.2">
      <c r="A11" s="20" t="s">
        <v>18</v>
      </c>
      <c r="B11" s="21" t="s">
        <v>29</v>
      </c>
      <c r="C11" s="17" t="s">
        <v>10</v>
      </c>
      <c r="D11" s="18">
        <v>3.77</v>
      </c>
      <c r="E11" s="18">
        <v>139396.98000000001</v>
      </c>
    </row>
    <row r="12" spans="1:9" s="2" customFormat="1" ht="76.5" x14ac:dyDescent="0.2">
      <c r="A12" s="20" t="s">
        <v>19</v>
      </c>
      <c r="B12" s="21" t="s">
        <v>29</v>
      </c>
      <c r="C12" s="17" t="s">
        <v>10</v>
      </c>
      <c r="D12" s="18">
        <v>2.08</v>
      </c>
      <c r="E12" s="18">
        <v>76908.66</v>
      </c>
    </row>
    <row r="13" spans="1:9" s="2" customFormat="1" ht="15.75" x14ac:dyDescent="0.25">
      <c r="A13" s="30" t="s">
        <v>23</v>
      </c>
      <c r="B13" s="31"/>
      <c r="C13" s="31"/>
      <c r="D13" s="31"/>
      <c r="E13" s="32"/>
    </row>
    <row r="14" spans="1:9" s="2" customFormat="1" ht="25.5" x14ac:dyDescent="0.2">
      <c r="A14" s="20" t="s">
        <v>31</v>
      </c>
      <c r="B14" s="22">
        <v>26.5</v>
      </c>
      <c r="C14" s="17" t="s">
        <v>27</v>
      </c>
      <c r="D14" s="18">
        <f>E14/B14</f>
        <v>1310.374716981132</v>
      </c>
      <c r="E14" s="18">
        <v>34724.93</v>
      </c>
    </row>
    <row r="15" spans="1:9" s="2" customFormat="1" ht="25.5" x14ac:dyDescent="0.2">
      <c r="A15" s="20" t="s">
        <v>35</v>
      </c>
      <c r="B15" s="22">
        <v>3</v>
      </c>
      <c r="C15" s="17" t="s">
        <v>21</v>
      </c>
      <c r="D15" s="18">
        <f>E15/B15</f>
        <v>765.7399999999999</v>
      </c>
      <c r="E15" s="18">
        <v>2297.2199999999998</v>
      </c>
    </row>
    <row r="16" spans="1:9" s="2" customFormat="1" ht="12.75" x14ac:dyDescent="0.2">
      <c r="A16" s="20" t="s">
        <v>28</v>
      </c>
      <c r="B16" s="22">
        <v>5</v>
      </c>
      <c r="C16" s="17" t="s">
        <v>27</v>
      </c>
      <c r="D16" s="18">
        <f>E16/B16</f>
        <v>168.25799999999998</v>
      </c>
      <c r="E16" s="18">
        <v>841.29</v>
      </c>
    </row>
    <row r="17" spans="1:5" s="2" customFormat="1" ht="12.75" x14ac:dyDescent="0.2">
      <c r="A17" s="20" t="s">
        <v>32</v>
      </c>
      <c r="B17" s="22">
        <v>1</v>
      </c>
      <c r="C17" s="17" t="s">
        <v>21</v>
      </c>
      <c r="D17" s="18">
        <f>E17/B17</f>
        <v>1275.2</v>
      </c>
      <c r="E17" s="18">
        <v>1275.2</v>
      </c>
    </row>
    <row r="18" spans="1:5" s="2" customFormat="1" ht="12.75" x14ac:dyDescent="0.2">
      <c r="A18" s="10" t="s">
        <v>5</v>
      </c>
      <c r="B18" s="23"/>
      <c r="C18" s="10"/>
      <c r="D18" s="11"/>
      <c r="E18" s="11">
        <f>SUM(E5:E17)</f>
        <v>888092.10000000009</v>
      </c>
    </row>
    <row r="19" spans="1:5" s="2" customFormat="1" ht="12.75" x14ac:dyDescent="0.2">
      <c r="A19" s="8"/>
      <c r="B19" s="24"/>
      <c r="C19" s="8"/>
      <c r="D19" s="9"/>
      <c r="E19" s="9"/>
    </row>
    <row r="20" spans="1:5" s="2" customFormat="1" ht="25.5" x14ac:dyDescent="0.2">
      <c r="A20" s="7" t="s">
        <v>33</v>
      </c>
      <c r="B20" s="25">
        <v>-163514.59999999998</v>
      </c>
      <c r="C20" s="8"/>
      <c r="D20" s="9"/>
      <c r="E20" s="9"/>
    </row>
    <row r="21" spans="1:5" s="2" customFormat="1" ht="15.75" x14ac:dyDescent="0.2">
      <c r="A21" s="7" t="s">
        <v>11</v>
      </c>
      <c r="B21" s="25">
        <v>945458.97</v>
      </c>
      <c r="C21" s="8"/>
      <c r="D21" s="9"/>
      <c r="E21" s="9"/>
    </row>
    <row r="22" spans="1:5" s="2" customFormat="1" ht="15.75" x14ac:dyDescent="0.2">
      <c r="A22" s="7" t="s">
        <v>12</v>
      </c>
      <c r="B22" s="25">
        <f>E18</f>
        <v>888092.10000000009</v>
      </c>
      <c r="C22" s="8"/>
      <c r="D22" s="9"/>
      <c r="E22" s="9"/>
    </row>
    <row r="23" spans="1:5" s="2" customFormat="1" ht="25.5" x14ac:dyDescent="0.2">
      <c r="A23" s="7" t="s">
        <v>34</v>
      </c>
      <c r="B23" s="25">
        <f>B20+B21-B22</f>
        <v>-106147.7300000001</v>
      </c>
      <c r="C23" s="8"/>
      <c r="D23" s="9"/>
      <c r="E23" s="9"/>
    </row>
    <row r="24" spans="1:5" s="2" customFormat="1" ht="12.75" x14ac:dyDescent="0.2">
      <c r="A24" s="8"/>
      <c r="B24" s="26"/>
      <c r="C24" s="8"/>
      <c r="D24" s="9"/>
      <c r="E24" s="9"/>
    </row>
    <row r="25" spans="1:5" s="2" customFormat="1" ht="14.25" x14ac:dyDescent="0.2">
      <c r="A25" s="6" t="s">
        <v>36</v>
      </c>
      <c r="B25" s="33"/>
      <c r="C25" s="8"/>
      <c r="D25" s="9"/>
      <c r="E25" s="9"/>
    </row>
    <row r="26" spans="1:5" s="2" customFormat="1" ht="12.75" x14ac:dyDescent="0.2">
      <c r="A26" s="12" t="s">
        <v>6</v>
      </c>
      <c r="B26" s="26"/>
      <c r="C26" s="8"/>
      <c r="D26" s="9"/>
      <c r="E26" s="9"/>
    </row>
    <row r="27" spans="1:5" s="2" customFormat="1" ht="12.75" x14ac:dyDescent="0.2">
      <c r="A27" s="8" t="s">
        <v>22</v>
      </c>
      <c r="B27" s="26">
        <v>14689.9</v>
      </c>
      <c r="C27" s="8"/>
      <c r="D27" s="9"/>
      <c r="E27" s="9"/>
    </row>
    <row r="28" spans="1:5" s="2" customFormat="1" ht="12.75" x14ac:dyDescent="0.2">
      <c r="A28" s="8" t="s">
        <v>8</v>
      </c>
      <c r="B28" s="26">
        <v>22885.66</v>
      </c>
      <c r="C28" s="8"/>
      <c r="D28" s="9"/>
      <c r="E28" s="9"/>
    </row>
    <row r="29" spans="1:5" s="2" customFormat="1" ht="12.75" x14ac:dyDescent="0.2">
      <c r="A29" s="8" t="s">
        <v>25</v>
      </c>
      <c r="B29" s="26">
        <f>B27-B28</f>
        <v>-8195.76</v>
      </c>
      <c r="C29" s="8"/>
      <c r="D29" s="9"/>
      <c r="E29" s="9"/>
    </row>
    <row r="30" spans="1:5" s="2" customFormat="1" ht="12.75" x14ac:dyDescent="0.2">
      <c r="A30" s="12" t="s">
        <v>7</v>
      </c>
      <c r="B30" s="26"/>
      <c r="C30" s="8"/>
      <c r="D30" s="9"/>
      <c r="E30" s="9"/>
    </row>
    <row r="31" spans="1:5" s="2" customFormat="1" ht="12.75" x14ac:dyDescent="0.2">
      <c r="A31" s="8" t="s">
        <v>22</v>
      </c>
      <c r="B31" s="26">
        <v>4078.93</v>
      </c>
      <c r="C31" s="8"/>
      <c r="D31" s="9"/>
      <c r="E31" s="9"/>
    </row>
    <row r="32" spans="1:5" s="2" customFormat="1" ht="12.75" x14ac:dyDescent="0.2">
      <c r="A32" s="8" t="s">
        <v>8</v>
      </c>
      <c r="B32" s="26">
        <v>5274.38</v>
      </c>
      <c r="C32" s="8"/>
      <c r="D32" s="9"/>
      <c r="E32" s="9"/>
    </row>
    <row r="33" spans="1:5" s="2" customFormat="1" ht="12.75" x14ac:dyDescent="0.2">
      <c r="A33" s="8" t="s">
        <v>25</v>
      </c>
      <c r="B33" s="26">
        <f>B31-B32</f>
        <v>-1195.4500000000003</v>
      </c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  <row r="83" spans="1:5" s="2" customFormat="1" ht="12.75" x14ac:dyDescent="0.2">
      <c r="A83" s="8"/>
      <c r="B83" s="24"/>
      <c r="C83" s="8"/>
      <c r="D83" s="9"/>
      <c r="E83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2024-01-22T06:56:58Z</cp:lastPrinted>
  <dcterms:created xsi:type="dcterms:W3CDTF">2023-02-17T07:00:39Z</dcterms:created>
  <dcterms:modified xsi:type="dcterms:W3CDTF">2024-01-25T02:59:32Z</dcterms:modified>
</cp:coreProperties>
</file>